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<sst xmlns="http://schemas.openxmlformats.org/spreadsheetml/2006/main" count="203" uniqueCount="97">
  <si>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</si>
  <si>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</si>
  <si>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</si>
  <si>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</si>
  <si>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</si>
  <si>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</si>
  <si>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</si>
  <si>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</si>
  <si>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</si>
  <si>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</si>
  <si>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</si>
  <si>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</si>
  <si>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</si>
  <si>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</si>
  <si>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</si>
  <si>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</si>
  <si>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</si>
  <si>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</si>
  <si>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</si>
  <si>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</si>
  <si>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</si>
  <si>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</si>
  <si>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</si>
  <si>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</si>
  <si>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</si>
  <si>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</si>
  <si>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</si>
  <si>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</si>
  <si>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</si>
  <si>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</si>
  <si>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</si>
  <si>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</si>
  <si>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</si>
  <si>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</si>
  <si>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</si>
  <si>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</si>
  <si>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</si>
  <si>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</si>
  <si>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</si>
  <si>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</si>
  <si>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</si>
  <si>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</si>
  <si>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</si>
  <si>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</si>
  <si>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</si>
  <si>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</si>
  <si>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</si>
  <si>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</si>
  <si>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</si>
  <si>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</si>
  <si>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</si>
  <si>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</si>
  <si>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</si>
  <si>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</si>
  <si>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</si>
  <si>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</si>
  <si>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</si>
  <si>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</si>
  <si>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</si>
  <si>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</si>
  <si>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</si>
  <si>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</si>
  <si>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</si>
  <si>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</si>
  <si>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</si>
  <si>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</si>
  <si>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</si>
  <si>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</si>
  <si>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</si>
  <si>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</si>
  <si>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</si>
  <si>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</si>
  <si>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</si>
  <si>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</si>
  <si>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</si>
  <si>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</si>
  <si>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</si>
  <si>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</si>
  <si>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</si>
  <si>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 S.</t>
  </si>
  <si>
    <t>Dale H.</t>
  </si>
  <si>
    <t>Mike D.</t>
  </si>
  <si>
    <t>Lou D.</t>
  </si>
  <si>
    <t>Jocelyn D.</t>
  </si>
  <si>
    <t>Jason F.</t>
  </si>
  <si>
    <t>Ed L. #1</t>
  </si>
  <si>
    <t>Mark H.</t>
  </si>
  <si>
    <t>Dirk K.</t>
  </si>
  <si>
    <t>DQ</t>
  </si>
  <si>
    <t>N/A</t>
  </si>
  <si>
    <t>Daniel S.</t>
  </si>
  <si>
    <t>Matt Y.</t>
  </si>
  <si>
    <t>Chris V.</t>
  </si>
  <si>
    <t>Brad F.</t>
  </si>
  <si>
    <t>Ed L. #2</t>
  </si>
  <si>
    <t>DQ1</t>
  </si>
  <si>
    <t>DQ2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</si>
</sst>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73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49" fontId="2" fillId="0" borderId="15" xfId="0" applyNumberFormat="1" applyFont="1" applyBorder="1" applyAlignment="1" applyProtection="1">
      <alignment horizontal="center" textRotation="90" wrapText="1"/>
      <protection/>
    </xf>
    <xf numFmtId="1" fontId="2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6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G21" sqref="G21"/>
    </sheetView>
  </sheetViews>
  <sheetFormatPr defaultColWidth="6.421875" defaultRowHeight="12.75"/>
  <cols>
    <col min="1" max="1" width="3.28125" style="5" bestFit="1" customWidth="1"/>
    <col min="2" max="2" width="13.28125" style="4" customWidth="1"/>
    <col min="3" max="3" width="2.57421875" style="43" hidden="1" customWidth="1"/>
    <col min="4" max="4" width="3.28125" style="4" hidden="1" customWidth="1"/>
    <col min="5" max="5" width="4.00390625" style="4" hidden="1" customWidth="1"/>
    <col min="6" max="6" width="4.7109375" style="4" hidden="1" customWidth="1"/>
    <col min="7" max="7" width="5.7109375" style="4" customWidth="1"/>
    <col min="8" max="8" width="8.421875" style="15" customWidth="1"/>
    <col min="9" max="9" width="7.421875" style="4" customWidth="1"/>
    <col min="10" max="10" width="5.28125" style="4" customWidth="1"/>
    <col min="11" max="11" width="5.421875" style="4" customWidth="1"/>
    <col min="12" max="12" width="5.00390625" style="4" customWidth="1"/>
    <col min="13" max="13" width="7.140625" style="4" customWidth="1"/>
    <col min="14" max="15" width="5.421875" style="4" customWidth="1"/>
    <col min="16" max="19" width="5.421875" style="4" hidden="1" customWidth="1"/>
    <col min="20" max="20" width="3.7109375" style="4" customWidth="1"/>
    <col min="21" max="23" width="2.28125" style="4" customWidth="1"/>
    <col min="24" max="24" width="3.421875" style="4" customWidth="1"/>
    <col min="25" max="25" width="6.7109375" style="4" customWidth="1"/>
    <col min="26" max="26" width="4.421875" style="4" customWidth="1"/>
    <col min="27" max="27" width="4.28125" style="4" customWidth="1"/>
    <col min="28" max="28" width="8.421875" style="3" customWidth="1"/>
    <col min="29" max="29" width="7.140625" style="0" customWidth="1"/>
    <col min="30" max="31" width="6.8515625" style="0" hidden="1" customWidth="1"/>
    <col min="32" max="32" width="6.8515625" style="4" hidden="1" customWidth="1"/>
    <col min="33" max="33" width="3.7109375" style="0" customWidth="1"/>
    <col min="34" max="36" width="2.28125" style="0" customWidth="1"/>
    <col min="37" max="37" width="3.421875" style="0" customWidth="1"/>
    <col min="38" max="38" width="6.421875" style="4" customWidth="1"/>
    <col min="39" max="39" width="4.421875" style="4" customWidth="1"/>
    <col min="40" max="40" width="4.28125" style="0" customWidth="1"/>
    <col min="41" max="41" width="6.421875" style="0" customWidth="1"/>
    <col min="42" max="42" width="6.8515625" style="0" customWidth="1"/>
    <col min="43" max="44" width="5.421875" style="0" hidden="1" customWidth="1"/>
    <col min="45" max="45" width="3.7109375" style="0" customWidth="1"/>
    <col min="46" max="48" width="2.28125" style="0" customWidth="1"/>
    <col min="49" max="49" width="3.421875" style="0" customWidth="1"/>
    <col min="50" max="50" width="6.421875" style="4" customWidth="1"/>
    <col min="51" max="51" width="4.421875" style="4" customWidth="1"/>
    <col min="52" max="52" width="4.28125" style="0" customWidth="1"/>
    <col min="53" max="53" width="6.421875" style="0" customWidth="1"/>
    <col min="54" max="54" width="5.421875" style="0" customWidth="1"/>
    <col min="55" max="55" width="5.421875" style="0" hidden="1" customWidth="1"/>
    <col min="56" max="56" width="5.421875" style="4" hidden="1" customWidth="1"/>
    <col min="57" max="57" width="3.7109375" style="0" customWidth="1"/>
    <col min="58" max="60" width="2.28125" style="0" customWidth="1"/>
    <col min="61" max="61" width="3.421875" style="0" customWidth="1"/>
    <col min="62" max="62" width="6.421875" style="4" customWidth="1"/>
    <col min="63" max="63" width="4.421875" style="4" customWidth="1"/>
    <col min="64" max="64" width="4.28125" style="0" customWidth="1"/>
    <col min="65" max="65" width="6.421875" style="0" customWidth="1"/>
    <col min="66" max="66" width="7.28125" style="0" hidden="1" customWidth="1"/>
    <col min="67" max="68" width="5.421875" style="0" hidden="1" customWidth="1"/>
    <col min="69" max="69" width="3.7109375" style="0" hidden="1" customWidth="1"/>
    <col min="70" max="72" width="2.28125" style="0" hidden="1" customWidth="1"/>
    <col min="73" max="73" width="3.421875" style="0" hidden="1" customWidth="1"/>
    <col min="74" max="74" width="6.421875" style="4" hidden="1" customWidth="1"/>
    <col min="75" max="75" width="4.421875" style="4" hidden="1" customWidth="1"/>
    <col min="76" max="76" width="4.28125" style="0" hidden="1" customWidth="1"/>
    <col min="77" max="77" width="6.421875" style="0" hidden="1" customWidth="1"/>
    <col min="78" max="79" width="5.421875" style="0" hidden="1" customWidth="1"/>
    <col min="80" max="80" width="3.7109375" style="0" hidden="1" customWidth="1"/>
    <col min="81" max="83" width="2.28125" style="0" hidden="1" customWidth="1"/>
    <col min="84" max="84" width="3.421875" style="0" hidden="1" customWidth="1"/>
    <col min="85" max="85" width="6.421875" style="4" hidden="1" customWidth="1"/>
    <col min="86" max="86" width="4.421875" style="4" hidden="1" customWidth="1"/>
    <col min="87" max="87" width="4.28125" style="0" hidden="1" customWidth="1"/>
    <col min="88" max="88" width="6.421875" style="0" hidden="1" customWidth="1"/>
    <col min="89" max="90" width="5.421875" style="0" hidden="1" customWidth="1"/>
    <col min="91" max="91" width="3.7109375" style="0" hidden="1" customWidth="1"/>
    <col min="92" max="94" width="2.28125" style="0" hidden="1" customWidth="1"/>
    <col min="95" max="95" width="3.421875" style="0" hidden="1" customWidth="1"/>
    <col min="96" max="96" width="6.421875" style="4" hidden="1" customWidth="1"/>
    <col min="97" max="97" width="4.421875" style="4" hidden="1" customWidth="1"/>
    <col min="98" max="98" width="4.28125" style="0" hidden="1" customWidth="1"/>
    <col min="99" max="99" width="6.421875" style="0" hidden="1" customWidth="1"/>
    <col min="100" max="101" width="5.421875" style="0" hidden="1" customWidth="1"/>
    <col min="102" max="102" width="3.7109375" style="0" hidden="1" customWidth="1"/>
    <col min="103" max="105" width="2.28125" style="0" hidden="1" customWidth="1"/>
    <col min="106" max="106" width="3.421875" style="0" hidden="1" customWidth="1"/>
    <col min="107" max="107" width="6.421875" style="4" hidden="1" customWidth="1"/>
    <col min="108" max="108" width="4.421875" style="4" hidden="1" customWidth="1"/>
    <col min="109" max="109" width="4.28125" style="0" hidden="1" customWidth="1"/>
    <col min="110" max="110" width="6.421875" style="0" hidden="1" customWidth="1"/>
    <col min="111" max="111" width="6.421875" style="0" customWidth="1"/>
  </cols>
  <sheetData>
    <row r="1" spans="1:110" ht="27" customHeight="1" thickTop="1">
      <c r="A1" s="53" t="s">
        <v>17</v>
      </c>
      <c r="B1" s="54"/>
      <c r="C1" s="54"/>
      <c r="D1" s="54"/>
      <c r="E1" s="54"/>
      <c r="F1" s="54"/>
      <c r="G1" s="54"/>
      <c r="H1" s="50" t="s">
        <v>26</v>
      </c>
      <c r="I1" s="55"/>
      <c r="J1" s="55"/>
      <c r="K1" s="55"/>
      <c r="L1" s="56"/>
      <c r="M1" s="53" t="s">
        <v>16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 t="s">
        <v>19</v>
      </c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 t="s">
        <v>20</v>
      </c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0" t="s">
        <v>21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2"/>
      <c r="BN1" s="50" t="s">
        <v>22</v>
      </c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2"/>
      <c r="BZ1" s="50" t="s">
        <v>23</v>
      </c>
      <c r="CA1" s="51"/>
      <c r="CB1" s="51"/>
      <c r="CC1" s="51"/>
      <c r="CD1" s="51"/>
      <c r="CE1" s="51"/>
      <c r="CF1" s="51"/>
      <c r="CG1" s="51"/>
      <c r="CH1" s="51"/>
      <c r="CI1" s="51"/>
      <c r="CJ1" s="52"/>
      <c r="CK1" s="50" t="s">
        <v>24</v>
      </c>
      <c r="CL1" s="51"/>
      <c r="CM1" s="51"/>
      <c r="CN1" s="51"/>
      <c r="CO1" s="51"/>
      <c r="CP1" s="51"/>
      <c r="CQ1" s="51"/>
      <c r="CR1" s="51"/>
      <c r="CS1" s="51"/>
      <c r="CT1" s="51"/>
      <c r="CU1" s="52"/>
      <c r="CV1" s="50" t="s">
        <v>25</v>
      </c>
      <c r="CW1" s="51"/>
      <c r="CX1" s="51"/>
      <c r="CY1" s="51"/>
      <c r="CZ1" s="51"/>
      <c r="DA1" s="51"/>
      <c r="DB1" s="51"/>
      <c r="DC1" s="51"/>
      <c r="DD1" s="51"/>
      <c r="DE1" s="51"/>
      <c r="DF1" s="52"/>
    </row>
    <row r="2" spans="1:110" ht="42" customHeight="1" thickBot="1">
      <c r="A2" s="40" t="s">
        <v>42</v>
      </c>
      <c r="B2" s="24" t="s">
        <v>78</v>
      </c>
      <c r="C2" s="41" t="s">
        <v>77</v>
      </c>
      <c r="D2" s="39" t="s">
        <v>43</v>
      </c>
      <c r="E2" s="24" t="s">
        <v>44</v>
      </c>
      <c r="F2" s="24" t="s">
        <v>18</v>
      </c>
      <c r="G2" s="25" t="s">
        <v>15</v>
      </c>
      <c r="H2" s="28" t="s">
        <v>66</v>
      </c>
      <c r="I2" s="29" t="s">
        <v>63</v>
      </c>
      <c r="J2" s="26" t="s">
        <v>64</v>
      </c>
      <c r="K2" s="32" t="s">
        <v>65</v>
      </c>
      <c r="L2" s="33" t="s">
        <v>62</v>
      </c>
      <c r="M2" s="23" t="s">
        <v>46</v>
      </c>
      <c r="N2" s="24" t="s">
        <v>47</v>
      </c>
      <c r="O2" s="24" t="s">
        <v>48</v>
      </c>
      <c r="P2" s="24" t="s">
        <v>49</v>
      </c>
      <c r="Q2" s="24" t="s">
        <v>50</v>
      </c>
      <c r="R2" s="24" t="s">
        <v>51</v>
      </c>
      <c r="S2" s="24" t="s">
        <v>52</v>
      </c>
      <c r="T2" s="24" t="s">
        <v>45</v>
      </c>
      <c r="U2" s="24" t="s">
        <v>53</v>
      </c>
      <c r="V2" s="24" t="s">
        <v>54</v>
      </c>
      <c r="W2" s="24" t="s">
        <v>55</v>
      </c>
      <c r="X2" s="26" t="s">
        <v>56</v>
      </c>
      <c r="Y2" s="27" t="s">
        <v>57</v>
      </c>
      <c r="Z2" s="24" t="s">
        <v>61</v>
      </c>
      <c r="AA2" s="24" t="s">
        <v>58</v>
      </c>
      <c r="AB2" s="25" t="s">
        <v>59</v>
      </c>
      <c r="AC2" s="23" t="s">
        <v>46</v>
      </c>
      <c r="AD2" s="24" t="s">
        <v>47</v>
      </c>
      <c r="AE2" s="24" t="s">
        <v>48</v>
      </c>
      <c r="AF2" s="24" t="s">
        <v>49</v>
      </c>
      <c r="AG2" s="24" t="s">
        <v>45</v>
      </c>
      <c r="AH2" s="24" t="s">
        <v>53</v>
      </c>
      <c r="AI2" s="24" t="s">
        <v>54</v>
      </c>
      <c r="AJ2" s="46" t="s">
        <v>55</v>
      </c>
      <c r="AK2" s="24" t="s">
        <v>56</v>
      </c>
      <c r="AL2" s="27" t="s">
        <v>57</v>
      </c>
      <c r="AM2" s="24" t="s">
        <v>61</v>
      </c>
      <c r="AN2" s="24" t="s">
        <v>58</v>
      </c>
      <c r="AO2" s="25" t="s">
        <v>59</v>
      </c>
      <c r="AP2" s="23" t="s">
        <v>46</v>
      </c>
      <c r="AQ2" s="24" t="s">
        <v>47</v>
      </c>
      <c r="AR2" s="24" t="s">
        <v>48</v>
      </c>
      <c r="AS2" s="24" t="s">
        <v>45</v>
      </c>
      <c r="AT2" s="24" t="s">
        <v>53</v>
      </c>
      <c r="AU2" s="24" t="s">
        <v>54</v>
      </c>
      <c r="AV2" s="24" t="s">
        <v>55</v>
      </c>
      <c r="AW2" s="24" t="s">
        <v>56</v>
      </c>
      <c r="AX2" s="27" t="s">
        <v>57</v>
      </c>
      <c r="AY2" s="24" t="s">
        <v>61</v>
      </c>
      <c r="AZ2" s="24" t="s">
        <v>58</v>
      </c>
      <c r="BA2" s="25" t="s">
        <v>59</v>
      </c>
      <c r="BB2" s="23" t="s">
        <v>46</v>
      </c>
      <c r="BC2" s="24" t="s">
        <v>47</v>
      </c>
      <c r="BD2" s="24" t="s">
        <v>48</v>
      </c>
      <c r="BE2" s="24" t="s">
        <v>45</v>
      </c>
      <c r="BF2" s="24" t="s">
        <v>53</v>
      </c>
      <c r="BG2" s="24" t="s">
        <v>54</v>
      </c>
      <c r="BH2" s="24" t="s">
        <v>55</v>
      </c>
      <c r="BI2" s="24" t="s">
        <v>56</v>
      </c>
      <c r="BJ2" s="27" t="s">
        <v>57</v>
      </c>
      <c r="BK2" s="24" t="s">
        <v>61</v>
      </c>
      <c r="BL2" s="24" t="s">
        <v>58</v>
      </c>
      <c r="BM2" s="25" t="s">
        <v>59</v>
      </c>
      <c r="BN2" s="23" t="s">
        <v>46</v>
      </c>
      <c r="BO2" s="24" t="s">
        <v>47</v>
      </c>
      <c r="BP2" s="24" t="s">
        <v>48</v>
      </c>
      <c r="BQ2" s="24" t="s">
        <v>45</v>
      </c>
      <c r="BR2" s="24" t="s">
        <v>53</v>
      </c>
      <c r="BS2" s="24" t="s">
        <v>54</v>
      </c>
      <c r="BT2" s="24" t="s">
        <v>55</v>
      </c>
      <c r="BU2" s="24" t="s">
        <v>56</v>
      </c>
      <c r="BV2" s="27" t="s">
        <v>57</v>
      </c>
      <c r="BW2" s="24" t="s">
        <v>61</v>
      </c>
      <c r="BX2" s="24" t="s">
        <v>58</v>
      </c>
      <c r="BY2" s="25" t="s">
        <v>59</v>
      </c>
      <c r="BZ2" s="23" t="s">
        <v>46</v>
      </c>
      <c r="CA2" s="24" t="s">
        <v>47</v>
      </c>
      <c r="CB2" s="24" t="s">
        <v>45</v>
      </c>
      <c r="CC2" s="24" t="s">
        <v>53</v>
      </c>
      <c r="CD2" s="24" t="s">
        <v>54</v>
      </c>
      <c r="CE2" s="24" t="s">
        <v>55</v>
      </c>
      <c r="CF2" s="24" t="s">
        <v>56</v>
      </c>
      <c r="CG2" s="27" t="s">
        <v>57</v>
      </c>
      <c r="CH2" s="24" t="s">
        <v>61</v>
      </c>
      <c r="CI2" s="24" t="s">
        <v>58</v>
      </c>
      <c r="CJ2" s="25" t="s">
        <v>59</v>
      </c>
      <c r="CK2" s="23" t="s">
        <v>46</v>
      </c>
      <c r="CL2" s="24" t="s">
        <v>47</v>
      </c>
      <c r="CM2" s="24" t="s">
        <v>45</v>
      </c>
      <c r="CN2" s="24" t="s">
        <v>53</v>
      </c>
      <c r="CO2" s="24" t="s">
        <v>54</v>
      </c>
      <c r="CP2" s="24" t="s">
        <v>55</v>
      </c>
      <c r="CQ2" s="24" t="s">
        <v>56</v>
      </c>
      <c r="CR2" s="27" t="s">
        <v>57</v>
      </c>
      <c r="CS2" s="24" t="s">
        <v>61</v>
      </c>
      <c r="CT2" s="24" t="s">
        <v>58</v>
      </c>
      <c r="CU2" s="25" t="s">
        <v>59</v>
      </c>
      <c r="CV2" s="23" t="s">
        <v>46</v>
      </c>
      <c r="CW2" s="24" t="s">
        <v>47</v>
      </c>
      <c r="CX2" s="24" t="s">
        <v>45</v>
      </c>
      <c r="CY2" s="24" t="s">
        <v>53</v>
      </c>
      <c r="CZ2" s="24" t="s">
        <v>54</v>
      </c>
      <c r="DA2" s="24" t="s">
        <v>55</v>
      </c>
      <c r="DB2" s="24" t="s">
        <v>56</v>
      </c>
      <c r="DC2" s="27" t="s">
        <v>57</v>
      </c>
      <c r="DD2" s="24" t="s">
        <v>61</v>
      </c>
      <c r="DE2" s="24" t="s">
        <v>58</v>
      </c>
      <c r="DF2" s="25" t="s">
        <v>59</v>
      </c>
    </row>
    <row r="3" spans="1:110" ht="13.5" thickTop="1">
      <c r="A3" s="20">
        <v>1</v>
      </c>
      <c r="B3" s="45" t="s">
        <v>94</v>
      </c>
      <c r="C3" s="42"/>
      <c r="D3" s="42"/>
      <c r="E3" s="42"/>
      <c r="F3" s="42"/>
      <c r="G3" s="42" t="s">
        <v>29</v>
      </c>
      <c r="H3" s="30">
        <f aca="true" t="shared" si="0" ref="H3:H14">I3+J3+K3</f>
        <v>83.49</v>
      </c>
      <c r="I3" s="31">
        <f aca="true" t="shared" si="1" ref="I3:I14">Y3+AL3+AX3+BJ3+BV3+CG3+CR3+DC3</f>
        <v>62.99</v>
      </c>
      <c r="J3" s="8">
        <f aca="true" t="shared" si="2" ref="J3:J16">AA3+AN3+AZ3+BL3+BX3+CI3+CT3+DE3</f>
        <v>10</v>
      </c>
      <c r="K3" s="34">
        <f aca="true" t="shared" si="3" ref="K3:K16">L3/2</f>
        <v>10.5</v>
      </c>
      <c r="L3" s="35">
        <f aca="true" t="shared" si="4" ref="L3:L16">T3+AG3+AS3+BE3+BQ3+CB3+CM3+CX3</f>
        <v>21</v>
      </c>
      <c r="M3" s="18">
        <v>3.98</v>
      </c>
      <c r="N3" s="1">
        <v>3.93</v>
      </c>
      <c r="O3" s="1">
        <v>3.72</v>
      </c>
      <c r="P3" s="1"/>
      <c r="Q3" s="1"/>
      <c r="R3" s="1"/>
      <c r="S3" s="1"/>
      <c r="T3" s="2">
        <v>7</v>
      </c>
      <c r="U3" s="2"/>
      <c r="V3" s="2"/>
      <c r="W3" s="2"/>
      <c r="X3" s="19"/>
      <c r="Y3" s="7">
        <f aca="true" t="shared" si="5" ref="Y3:Y16">M3+N3+O3+P3+Q3+R3+S3</f>
        <v>11.63</v>
      </c>
      <c r="Z3" s="16">
        <f aca="true" t="shared" si="6" ref="Z3:Z16">T3/2</f>
        <v>3.5</v>
      </c>
      <c r="AA3" s="6">
        <f aca="true" t="shared" si="7" ref="AA3:AA16">(U3*3)+(V3*5)+(W3*5)+(X3*20)</f>
        <v>0</v>
      </c>
      <c r="AB3" s="17">
        <f aca="true" t="shared" si="8" ref="AB3:AB16">Y3+Z3+AA3</f>
        <v>15.13</v>
      </c>
      <c r="AC3" s="18">
        <v>9.82</v>
      </c>
      <c r="AD3" s="1"/>
      <c r="AE3" s="1"/>
      <c r="AF3" s="1"/>
      <c r="AG3" s="2">
        <v>6</v>
      </c>
      <c r="AH3" s="2"/>
      <c r="AI3" s="2"/>
      <c r="AJ3" s="2"/>
      <c r="AK3" s="2"/>
      <c r="AL3" s="7">
        <f aca="true" t="shared" si="9" ref="AL3:AL16">AD3+AE3+AC3</f>
        <v>9.82</v>
      </c>
      <c r="AM3" s="16">
        <f aca="true" t="shared" si="10" ref="AM3:AM16">AG3/2</f>
        <v>3</v>
      </c>
      <c r="AN3" s="6">
        <f>(AH3*3)+(AI3*5)+(AJ3*5)+(AK3*20)</f>
        <v>0</v>
      </c>
      <c r="AO3" s="17">
        <f aca="true" t="shared" si="11" ref="AO3:AO16">AL3+AM3+AN3</f>
        <v>12.82</v>
      </c>
      <c r="AP3" s="18">
        <v>15.76</v>
      </c>
      <c r="AQ3" s="1"/>
      <c r="AR3" s="1"/>
      <c r="AS3" s="2"/>
      <c r="AT3" s="2"/>
      <c r="AU3" s="2"/>
      <c r="AV3" s="2"/>
      <c r="AW3" s="2"/>
      <c r="AX3" s="7">
        <f aca="true" t="shared" si="12" ref="AX3:AX16">AP3+AQ3+AR3</f>
        <v>15.76</v>
      </c>
      <c r="AY3" s="16">
        <f aca="true" t="shared" si="13" ref="AY3:AY16">AS3/2</f>
        <v>0</v>
      </c>
      <c r="AZ3" s="6">
        <f aca="true" t="shared" si="14" ref="AZ3:AZ16">(AT3*3)+(AU3*5)+(AV3*5)+(AW3*20)</f>
        <v>0</v>
      </c>
      <c r="BA3" s="17">
        <f aca="true" t="shared" si="15" ref="BA3:BA16">AX3+AY3+AZ3</f>
        <v>15.76</v>
      </c>
      <c r="BB3" s="18">
        <v>25.78</v>
      </c>
      <c r="BC3" s="1"/>
      <c r="BD3" s="1"/>
      <c r="BE3" s="2">
        <v>8</v>
      </c>
      <c r="BF3" s="2"/>
      <c r="BG3" s="2"/>
      <c r="BH3" s="2">
        <v>2</v>
      </c>
      <c r="BI3" s="2"/>
      <c r="BJ3" s="7">
        <f aca="true" t="shared" si="16" ref="BJ3:BJ16">BB3+BC3+BD3</f>
        <v>25.78</v>
      </c>
      <c r="BK3" s="16">
        <f aca="true" t="shared" si="17" ref="BK3:BK16">BE3/2</f>
        <v>4</v>
      </c>
      <c r="BL3" s="6">
        <f aca="true" t="shared" si="18" ref="BL3:BL16">(BF3*3)+(BG3*5)+(BH3*5)+(BI3*20)</f>
        <v>10</v>
      </c>
      <c r="BM3" s="17">
        <f aca="true" t="shared" si="19" ref="BM3:BM16">BJ3+BK3+BL3</f>
        <v>39.78</v>
      </c>
      <c r="BN3" s="18"/>
      <c r="BO3" s="1"/>
      <c r="BP3" s="1"/>
      <c r="BQ3" s="2"/>
      <c r="BR3" s="2"/>
      <c r="BS3" s="2"/>
      <c r="BT3" s="2"/>
      <c r="BU3" s="2"/>
      <c r="BV3" s="7">
        <f>BN3+BO3+BP3</f>
        <v>0</v>
      </c>
      <c r="BW3" s="16">
        <f>BQ3/2</f>
        <v>0</v>
      </c>
      <c r="BX3" s="6">
        <f>(BR3*3)+(BS3*5)+(BT3*5)+(BU3*20)</f>
        <v>0</v>
      </c>
      <c r="BY3" s="17">
        <f>BV3+BW3+BX3</f>
        <v>0</v>
      </c>
      <c r="BZ3" s="18"/>
      <c r="CA3" s="1"/>
      <c r="CB3" s="2"/>
      <c r="CC3" s="2"/>
      <c r="CD3" s="2"/>
      <c r="CE3" s="2"/>
      <c r="CF3" s="2"/>
      <c r="CG3" s="7">
        <f>BZ3+CA3</f>
        <v>0</v>
      </c>
      <c r="CH3" s="16">
        <f>CB3/2</f>
        <v>0</v>
      </c>
      <c r="CI3" s="6">
        <f>(CC3*3)+(CD3*5)+(CE3*5)+(CF3*20)</f>
        <v>0</v>
      </c>
      <c r="CJ3" s="17">
        <f>CG3+CH3+CI3</f>
        <v>0</v>
      </c>
      <c r="CK3" s="18"/>
      <c r="CL3" s="1"/>
      <c r="CM3" s="2"/>
      <c r="CN3" s="2"/>
      <c r="CO3" s="2"/>
      <c r="CP3" s="2"/>
      <c r="CQ3" s="2"/>
      <c r="CR3" s="7">
        <f>CK3+CL3</f>
        <v>0</v>
      </c>
      <c r="CS3" s="16">
        <f>CM3/2</f>
        <v>0</v>
      </c>
      <c r="CT3" s="6">
        <f>(CN3*3)+(CO3*5)+(CP3*5)+(CQ3*20)</f>
        <v>0</v>
      </c>
      <c r="CU3" s="17">
        <f>CR3+CS3+CT3</f>
        <v>0</v>
      </c>
      <c r="CV3" s="18"/>
      <c r="CW3" s="1"/>
      <c r="CX3" s="2"/>
      <c r="CY3" s="2"/>
      <c r="CZ3" s="2"/>
      <c r="DA3" s="2"/>
      <c r="DB3" s="2"/>
      <c r="DC3" s="7">
        <f>CV3+CW3</f>
        <v>0</v>
      </c>
      <c r="DD3" s="16">
        <f>CX3/2</f>
        <v>0</v>
      </c>
      <c r="DE3" s="6">
        <f>(CY3*3)+(CZ3*5)+(DA3*5)+(DB3*20)</f>
        <v>0</v>
      </c>
      <c r="DF3" s="17">
        <f>DC3+DD3+DE3</f>
        <v>0</v>
      </c>
    </row>
    <row r="4" spans="1:110" ht="12.75">
      <c r="A4" s="20">
        <v>2</v>
      </c>
      <c r="B4" s="45" t="s">
        <v>92</v>
      </c>
      <c r="C4" s="42"/>
      <c r="D4" s="42"/>
      <c r="E4" s="42"/>
      <c r="F4" s="42"/>
      <c r="G4" s="44" t="s">
        <v>27</v>
      </c>
      <c r="H4" s="30">
        <f t="shared" si="0"/>
        <v>91.99</v>
      </c>
      <c r="I4" s="31">
        <f t="shared" si="1"/>
        <v>72.49</v>
      </c>
      <c r="J4" s="8">
        <f t="shared" si="2"/>
        <v>10</v>
      </c>
      <c r="K4" s="34">
        <f t="shared" si="3"/>
        <v>9.5</v>
      </c>
      <c r="L4" s="35">
        <f t="shared" si="4"/>
        <v>19</v>
      </c>
      <c r="M4" s="18">
        <v>3.88</v>
      </c>
      <c r="N4" s="1">
        <v>3.56</v>
      </c>
      <c r="O4" s="1">
        <v>3.75</v>
      </c>
      <c r="P4" s="1"/>
      <c r="Q4" s="1"/>
      <c r="R4" s="1"/>
      <c r="S4" s="1"/>
      <c r="T4" s="2">
        <v>8</v>
      </c>
      <c r="U4" s="2"/>
      <c r="V4" s="2"/>
      <c r="W4" s="2">
        <v>1</v>
      </c>
      <c r="X4" s="19"/>
      <c r="Y4" s="7">
        <f t="shared" si="5"/>
        <v>11.19</v>
      </c>
      <c r="Z4" s="16">
        <f t="shared" si="6"/>
        <v>4</v>
      </c>
      <c r="AA4" s="6">
        <f t="shared" si="7"/>
        <v>5</v>
      </c>
      <c r="AB4" s="17">
        <f t="shared" si="8"/>
        <v>20.19</v>
      </c>
      <c r="AC4" s="18">
        <v>13.67</v>
      </c>
      <c r="AD4" s="1"/>
      <c r="AE4" s="1"/>
      <c r="AF4" s="1"/>
      <c r="AG4" s="2">
        <v>3</v>
      </c>
      <c r="AH4" s="2"/>
      <c r="AI4" s="2"/>
      <c r="AJ4" s="2"/>
      <c r="AK4" s="2"/>
      <c r="AL4" s="7">
        <f t="shared" si="9"/>
        <v>13.67</v>
      </c>
      <c r="AM4" s="16">
        <f t="shared" si="10"/>
        <v>1.5</v>
      </c>
      <c r="AN4" s="6">
        <f>(AH4*3)+(AI4*5)+(AJ4*5)+(AK4*20)</f>
        <v>0</v>
      </c>
      <c r="AO4" s="17">
        <f t="shared" si="11"/>
        <v>15.17</v>
      </c>
      <c r="AP4" s="18">
        <v>21.98</v>
      </c>
      <c r="AQ4" s="1"/>
      <c r="AR4" s="1"/>
      <c r="AS4" s="2">
        <v>1</v>
      </c>
      <c r="AT4" s="2"/>
      <c r="AU4" s="2"/>
      <c r="AV4" s="2">
        <v>1</v>
      </c>
      <c r="AW4" s="2"/>
      <c r="AX4" s="7">
        <f t="shared" si="12"/>
        <v>21.98</v>
      </c>
      <c r="AY4" s="16">
        <f t="shared" si="13"/>
        <v>0.5</v>
      </c>
      <c r="AZ4" s="6">
        <f t="shared" si="14"/>
        <v>5</v>
      </c>
      <c r="BA4" s="17">
        <f t="shared" si="15"/>
        <v>27.48</v>
      </c>
      <c r="BB4" s="18">
        <v>25.65</v>
      </c>
      <c r="BC4" s="1"/>
      <c r="BD4" s="1"/>
      <c r="BE4" s="2">
        <v>7</v>
      </c>
      <c r="BF4" s="2"/>
      <c r="BG4" s="2"/>
      <c r="BH4" s="2"/>
      <c r="BI4" s="2"/>
      <c r="BJ4" s="7">
        <f t="shared" si="16"/>
        <v>25.65</v>
      </c>
      <c r="BK4" s="16">
        <f t="shared" si="17"/>
        <v>3.5</v>
      </c>
      <c r="BL4" s="6">
        <f t="shared" si="18"/>
        <v>0</v>
      </c>
      <c r="BM4" s="17">
        <f t="shared" si="19"/>
        <v>29.15</v>
      </c>
      <c r="BN4" s="18"/>
      <c r="BO4" s="1"/>
      <c r="BP4" s="1"/>
      <c r="BQ4" s="2"/>
      <c r="BR4" s="2"/>
      <c r="BS4" s="2"/>
      <c r="BT4" s="2"/>
      <c r="BU4" s="2"/>
      <c r="BV4" s="7"/>
      <c r="BW4" s="16"/>
      <c r="BX4" s="6"/>
      <c r="BY4" s="17"/>
      <c r="BZ4" s="18"/>
      <c r="CA4" s="1"/>
      <c r="CB4" s="2"/>
      <c r="CC4" s="2"/>
      <c r="CD4" s="2"/>
      <c r="CE4" s="2"/>
      <c r="CF4" s="2"/>
      <c r="CG4" s="7"/>
      <c r="CH4" s="16"/>
      <c r="CI4" s="6"/>
      <c r="CJ4" s="17"/>
      <c r="CK4" s="18"/>
      <c r="CL4" s="1"/>
      <c r="CM4" s="2"/>
      <c r="CN4" s="2"/>
      <c r="CO4" s="2"/>
      <c r="CP4" s="2"/>
      <c r="CQ4" s="2"/>
      <c r="CR4" s="7"/>
      <c r="CS4" s="16"/>
      <c r="CT4" s="6"/>
      <c r="CU4" s="17"/>
      <c r="CV4" s="18"/>
      <c r="CW4" s="1"/>
      <c r="CX4" s="2"/>
      <c r="CY4" s="2"/>
      <c r="CZ4" s="2"/>
      <c r="DA4" s="2"/>
      <c r="DB4" s="2"/>
      <c r="DC4" s="7"/>
      <c r="DD4" s="16"/>
      <c r="DE4" s="6"/>
      <c r="DF4" s="17"/>
    </row>
    <row r="5" spans="1:110" ht="12.75">
      <c r="A5" s="20">
        <v>3</v>
      </c>
      <c r="B5" s="47" t="s">
        <v>80</v>
      </c>
      <c r="C5" s="42"/>
      <c r="D5" s="42"/>
      <c r="E5" s="42"/>
      <c r="F5" s="42"/>
      <c r="G5" s="42" t="s">
        <v>28</v>
      </c>
      <c r="H5" s="30">
        <f t="shared" si="0"/>
        <v>100.76</v>
      </c>
      <c r="I5" s="31">
        <f t="shared" si="1"/>
        <v>60.26</v>
      </c>
      <c r="J5" s="8">
        <f t="shared" si="2"/>
        <v>31</v>
      </c>
      <c r="K5" s="34">
        <f t="shared" si="3"/>
        <v>9.5</v>
      </c>
      <c r="L5" s="35">
        <f t="shared" si="4"/>
        <v>19</v>
      </c>
      <c r="M5" s="18">
        <v>3.21</v>
      </c>
      <c r="N5" s="1">
        <v>3.17</v>
      </c>
      <c r="O5" s="1">
        <v>3.49</v>
      </c>
      <c r="P5" s="1"/>
      <c r="Q5" s="1"/>
      <c r="R5" s="1"/>
      <c r="S5" s="1"/>
      <c r="T5" s="2">
        <v>2</v>
      </c>
      <c r="U5" s="2"/>
      <c r="V5" s="2"/>
      <c r="W5" s="2"/>
      <c r="X5" s="19"/>
      <c r="Y5" s="7">
        <f t="shared" si="5"/>
        <v>9.87</v>
      </c>
      <c r="Z5" s="16">
        <f t="shared" si="6"/>
        <v>1</v>
      </c>
      <c r="AA5" s="6">
        <f t="shared" si="7"/>
        <v>0</v>
      </c>
      <c r="AB5" s="17">
        <f t="shared" si="8"/>
        <v>10.87</v>
      </c>
      <c r="AC5" s="18">
        <v>8.03</v>
      </c>
      <c r="AD5" s="1"/>
      <c r="AE5" s="1"/>
      <c r="AF5" s="1"/>
      <c r="AG5" s="2">
        <v>3</v>
      </c>
      <c r="AH5" s="2"/>
      <c r="AI5" s="2"/>
      <c r="AJ5" s="2"/>
      <c r="AK5" s="2"/>
      <c r="AL5" s="7">
        <f t="shared" si="9"/>
        <v>8.03</v>
      </c>
      <c r="AM5" s="16">
        <f t="shared" si="10"/>
        <v>1.5</v>
      </c>
      <c r="AN5" s="6"/>
      <c r="AO5" s="17">
        <f t="shared" si="11"/>
        <v>9.53</v>
      </c>
      <c r="AP5" s="18">
        <v>16.35</v>
      </c>
      <c r="AQ5" s="1"/>
      <c r="AR5" s="1"/>
      <c r="AS5" s="2">
        <v>6</v>
      </c>
      <c r="AT5" s="2">
        <v>1</v>
      </c>
      <c r="AU5" s="2"/>
      <c r="AV5" s="2">
        <v>2</v>
      </c>
      <c r="AW5" s="2"/>
      <c r="AX5" s="7">
        <f t="shared" si="12"/>
        <v>16.35</v>
      </c>
      <c r="AY5" s="16">
        <f t="shared" si="13"/>
        <v>3</v>
      </c>
      <c r="AZ5" s="6">
        <f t="shared" si="14"/>
        <v>13</v>
      </c>
      <c r="BA5" s="17">
        <f t="shared" si="15"/>
        <v>32.35</v>
      </c>
      <c r="BB5" s="18">
        <v>26.01</v>
      </c>
      <c r="BC5" s="1"/>
      <c r="BD5" s="1"/>
      <c r="BE5" s="2">
        <v>8</v>
      </c>
      <c r="BF5" s="2">
        <v>1</v>
      </c>
      <c r="BG5" s="2"/>
      <c r="BH5" s="2">
        <v>3</v>
      </c>
      <c r="BI5" s="2"/>
      <c r="BJ5" s="7">
        <f t="shared" si="16"/>
        <v>26.01</v>
      </c>
      <c r="BK5" s="16">
        <f t="shared" si="17"/>
        <v>4</v>
      </c>
      <c r="BL5" s="6">
        <f t="shared" si="18"/>
        <v>18</v>
      </c>
      <c r="BM5" s="17">
        <f t="shared" si="19"/>
        <v>48.01</v>
      </c>
      <c r="BN5" s="18"/>
      <c r="BO5" s="1"/>
      <c r="BP5" s="1"/>
      <c r="BQ5" s="2"/>
      <c r="BR5" s="2"/>
      <c r="BS5" s="2"/>
      <c r="BT5" s="2"/>
      <c r="BU5" s="2"/>
      <c r="BV5" s="7"/>
      <c r="BW5" s="16"/>
      <c r="BX5" s="6"/>
      <c r="BY5" s="17"/>
      <c r="BZ5" s="18"/>
      <c r="CA5" s="1"/>
      <c r="CB5" s="2"/>
      <c r="CC5" s="2"/>
      <c r="CD5" s="2"/>
      <c r="CE5" s="2"/>
      <c r="CF5" s="2"/>
      <c r="CG5" s="7"/>
      <c r="CH5" s="16"/>
      <c r="CI5" s="6"/>
      <c r="CJ5" s="17"/>
      <c r="CK5" s="18"/>
      <c r="CL5" s="1"/>
      <c r="CM5" s="2"/>
      <c r="CN5" s="2"/>
      <c r="CO5" s="2"/>
      <c r="CP5" s="2"/>
      <c r="CQ5" s="2"/>
      <c r="CR5" s="7"/>
      <c r="CS5" s="16"/>
      <c r="CT5" s="6"/>
      <c r="CU5" s="17"/>
      <c r="CV5" s="18"/>
      <c r="CW5" s="1"/>
      <c r="CX5" s="2"/>
      <c r="CY5" s="2"/>
      <c r="CZ5" s="2"/>
      <c r="DA5" s="2"/>
      <c r="DB5" s="2"/>
      <c r="DC5" s="7"/>
      <c r="DD5" s="16"/>
      <c r="DE5" s="6"/>
      <c r="DF5" s="17"/>
    </row>
    <row r="6" spans="1:110" ht="12.75">
      <c r="A6" s="20">
        <v>4</v>
      </c>
      <c r="B6" s="47" t="s">
        <v>85</v>
      </c>
      <c r="C6" s="42"/>
      <c r="D6" s="42"/>
      <c r="E6" s="42"/>
      <c r="F6" s="42"/>
      <c r="G6" s="42" t="s">
        <v>29</v>
      </c>
      <c r="H6" s="30">
        <f t="shared" si="0"/>
        <v>104.86</v>
      </c>
      <c r="I6" s="31">
        <f t="shared" si="1"/>
        <v>65.86</v>
      </c>
      <c r="J6" s="8">
        <f t="shared" si="2"/>
        <v>18</v>
      </c>
      <c r="K6" s="34">
        <f t="shared" si="3"/>
        <v>21</v>
      </c>
      <c r="L6" s="35">
        <f t="shared" si="4"/>
        <v>42</v>
      </c>
      <c r="M6" s="18">
        <v>3.59</v>
      </c>
      <c r="N6" s="1">
        <v>3.86</v>
      </c>
      <c r="O6" s="1">
        <v>3.22</v>
      </c>
      <c r="P6" s="1"/>
      <c r="Q6" s="1"/>
      <c r="R6" s="1"/>
      <c r="S6" s="1"/>
      <c r="T6" s="2">
        <v>7</v>
      </c>
      <c r="U6" s="2"/>
      <c r="V6" s="2"/>
      <c r="W6" s="2"/>
      <c r="X6" s="19"/>
      <c r="Y6" s="7">
        <f t="shared" si="5"/>
        <v>10.67</v>
      </c>
      <c r="Z6" s="16">
        <f t="shared" si="6"/>
        <v>3.5</v>
      </c>
      <c r="AA6" s="6">
        <f t="shared" si="7"/>
        <v>0</v>
      </c>
      <c r="AB6" s="17">
        <f t="shared" si="8"/>
        <v>14.17</v>
      </c>
      <c r="AC6" s="18">
        <v>10.62</v>
      </c>
      <c r="AD6" s="1"/>
      <c r="AE6" s="1"/>
      <c r="AF6" s="1"/>
      <c r="AG6" s="2">
        <v>6</v>
      </c>
      <c r="AH6" s="2"/>
      <c r="AI6" s="2"/>
      <c r="AJ6" s="2"/>
      <c r="AK6" s="2"/>
      <c r="AL6" s="7">
        <f t="shared" si="9"/>
        <v>10.62</v>
      </c>
      <c r="AM6" s="16">
        <f t="shared" si="10"/>
        <v>3</v>
      </c>
      <c r="AN6" s="6">
        <f>(AH6*3)+(AI6*5)+(AJ6*5)+(AK6*20)</f>
        <v>0</v>
      </c>
      <c r="AO6" s="17">
        <f t="shared" si="11"/>
        <v>13.62</v>
      </c>
      <c r="AP6" s="18">
        <v>17.55</v>
      </c>
      <c r="AQ6" s="1"/>
      <c r="AR6" s="1"/>
      <c r="AS6" s="2">
        <v>1</v>
      </c>
      <c r="AT6" s="2">
        <v>1</v>
      </c>
      <c r="AU6" s="2"/>
      <c r="AV6" s="2">
        <v>1</v>
      </c>
      <c r="AW6" s="2"/>
      <c r="AX6" s="7">
        <f t="shared" si="12"/>
        <v>17.55</v>
      </c>
      <c r="AY6" s="16">
        <f t="shared" si="13"/>
        <v>0.5</v>
      </c>
      <c r="AZ6" s="6">
        <f t="shared" si="14"/>
        <v>8</v>
      </c>
      <c r="BA6" s="17">
        <f t="shared" si="15"/>
        <v>26.05</v>
      </c>
      <c r="BB6" s="18">
        <v>27.02</v>
      </c>
      <c r="BC6" s="1"/>
      <c r="BD6" s="1"/>
      <c r="BE6" s="2">
        <v>28</v>
      </c>
      <c r="BF6" s="2"/>
      <c r="BG6" s="2">
        <v>1</v>
      </c>
      <c r="BH6" s="2">
        <v>1</v>
      </c>
      <c r="BI6" s="2"/>
      <c r="BJ6" s="7">
        <f t="shared" si="16"/>
        <v>27.02</v>
      </c>
      <c r="BK6" s="16">
        <f t="shared" si="17"/>
        <v>14</v>
      </c>
      <c r="BL6" s="6">
        <f t="shared" si="18"/>
        <v>10</v>
      </c>
      <c r="BM6" s="17">
        <f t="shared" si="19"/>
        <v>51.02</v>
      </c>
      <c r="BN6" s="18"/>
      <c r="BO6" s="1"/>
      <c r="BP6" s="1"/>
      <c r="BQ6" s="2"/>
      <c r="BR6" s="2"/>
      <c r="BS6" s="2"/>
      <c r="BT6" s="2"/>
      <c r="BU6" s="2"/>
      <c r="BV6" s="7">
        <f>BN6+BO6+BP6</f>
        <v>0</v>
      </c>
      <c r="BW6" s="16">
        <f>BQ6/2</f>
        <v>0</v>
      </c>
      <c r="BX6" s="6">
        <f>(BR6*3)+(BS6*5)+(BT6*5)+(BU6*20)</f>
        <v>0</v>
      </c>
      <c r="BY6" s="17">
        <f>BV6+BW6+BX6</f>
        <v>0</v>
      </c>
      <c r="BZ6" s="18"/>
      <c r="CA6" s="1"/>
      <c r="CB6" s="2"/>
      <c r="CC6" s="2"/>
      <c r="CD6" s="2"/>
      <c r="CE6" s="2"/>
      <c r="CF6" s="2"/>
      <c r="CG6" s="7">
        <f>BZ6+CA6</f>
        <v>0</v>
      </c>
      <c r="CH6" s="16">
        <f>CB6/2</f>
        <v>0</v>
      </c>
      <c r="CI6" s="6">
        <f>(CC6*3)+(CD6*5)+(CE6*5)+(CF6*20)</f>
        <v>0</v>
      </c>
      <c r="CJ6" s="17">
        <f>CG6+CH6+CI6</f>
        <v>0</v>
      </c>
      <c r="CK6" s="18"/>
      <c r="CL6" s="1"/>
      <c r="CM6" s="2"/>
      <c r="CN6" s="2"/>
      <c r="CO6" s="2"/>
      <c r="CP6" s="2"/>
      <c r="CQ6" s="2"/>
      <c r="CR6" s="7">
        <f>CK6+CL6</f>
        <v>0</v>
      </c>
      <c r="CS6" s="16">
        <f>CM6/2</f>
        <v>0</v>
      </c>
      <c r="CT6" s="6">
        <f>(CN6*3)+(CO6*5)+(CP6*5)+(CQ6*20)</f>
        <v>0</v>
      </c>
      <c r="CU6" s="17">
        <f>CR6+CS6+CT6</f>
        <v>0</v>
      </c>
      <c r="CV6" s="18"/>
      <c r="CW6" s="1"/>
      <c r="CX6" s="2"/>
      <c r="CY6" s="2"/>
      <c r="CZ6" s="2"/>
      <c r="DA6" s="2"/>
      <c r="DB6" s="2"/>
      <c r="DC6" s="7">
        <f>CV6+CW6</f>
        <v>0</v>
      </c>
      <c r="DD6" s="16">
        <f>CX6/2</f>
        <v>0</v>
      </c>
      <c r="DE6" s="6">
        <f>(CY6*3)+(CZ6*5)+(DA6*5)+(DB6*20)</f>
        <v>0</v>
      </c>
      <c r="DF6" s="17">
        <f>DC6+DD6+DE6</f>
        <v>0</v>
      </c>
    </row>
    <row r="7" spans="1:110" ht="12.75">
      <c r="A7" s="20">
        <v>5</v>
      </c>
      <c r="B7" s="47" t="s">
        <v>90</v>
      </c>
      <c r="C7" s="42"/>
      <c r="D7" s="42"/>
      <c r="E7" s="42"/>
      <c r="F7" s="42"/>
      <c r="G7" s="42" t="s">
        <v>27</v>
      </c>
      <c r="H7" s="30">
        <f t="shared" si="0"/>
        <v>105.12</v>
      </c>
      <c r="I7" s="31">
        <f t="shared" si="1"/>
        <v>90.12</v>
      </c>
      <c r="J7" s="8">
        <f t="shared" si="2"/>
        <v>3</v>
      </c>
      <c r="K7" s="34">
        <f t="shared" si="3"/>
        <v>12</v>
      </c>
      <c r="L7" s="35">
        <f t="shared" si="4"/>
        <v>24</v>
      </c>
      <c r="M7" s="18">
        <v>4.59</v>
      </c>
      <c r="N7" s="1">
        <v>5.58</v>
      </c>
      <c r="O7" s="1">
        <v>4.59</v>
      </c>
      <c r="P7" s="1"/>
      <c r="Q7" s="1"/>
      <c r="R7" s="1"/>
      <c r="S7" s="1"/>
      <c r="T7" s="2">
        <v>8</v>
      </c>
      <c r="U7" s="2"/>
      <c r="V7" s="2"/>
      <c r="W7" s="2"/>
      <c r="X7" s="19"/>
      <c r="Y7" s="7">
        <f t="shared" si="5"/>
        <v>14.76</v>
      </c>
      <c r="Z7" s="16">
        <f t="shared" si="6"/>
        <v>4</v>
      </c>
      <c r="AA7" s="6">
        <f t="shared" si="7"/>
        <v>0</v>
      </c>
      <c r="AB7" s="17">
        <f t="shared" si="8"/>
        <v>18.76</v>
      </c>
      <c r="AC7" s="18">
        <v>14.88</v>
      </c>
      <c r="AD7" s="1"/>
      <c r="AE7" s="1"/>
      <c r="AF7" s="1"/>
      <c r="AG7" s="2">
        <v>1</v>
      </c>
      <c r="AH7" s="2"/>
      <c r="AI7" s="2"/>
      <c r="AJ7" s="2"/>
      <c r="AK7" s="2"/>
      <c r="AL7" s="7">
        <f t="shared" si="9"/>
        <v>14.88</v>
      </c>
      <c r="AM7" s="16">
        <f t="shared" si="10"/>
        <v>0.5</v>
      </c>
      <c r="AN7" s="6"/>
      <c r="AO7" s="17">
        <f t="shared" si="11"/>
        <v>15.38</v>
      </c>
      <c r="AP7" s="18">
        <v>26.73</v>
      </c>
      <c r="AQ7" s="1"/>
      <c r="AR7" s="1"/>
      <c r="AS7" s="2"/>
      <c r="AT7" s="2">
        <v>1</v>
      </c>
      <c r="AU7" s="2"/>
      <c r="AV7" s="2"/>
      <c r="AW7" s="2"/>
      <c r="AX7" s="7">
        <f t="shared" si="12"/>
        <v>26.73</v>
      </c>
      <c r="AY7" s="16">
        <f t="shared" si="13"/>
        <v>0</v>
      </c>
      <c r="AZ7" s="6">
        <f t="shared" si="14"/>
        <v>3</v>
      </c>
      <c r="BA7" s="17">
        <f t="shared" si="15"/>
        <v>29.73</v>
      </c>
      <c r="BB7" s="18">
        <v>33.75</v>
      </c>
      <c r="BC7" s="1"/>
      <c r="BD7" s="1"/>
      <c r="BE7" s="2">
        <v>15</v>
      </c>
      <c r="BF7" s="2"/>
      <c r="BG7" s="2"/>
      <c r="BH7" s="2"/>
      <c r="BI7" s="2"/>
      <c r="BJ7" s="7">
        <f t="shared" si="16"/>
        <v>33.75</v>
      </c>
      <c r="BK7" s="16">
        <f t="shared" si="17"/>
        <v>7.5</v>
      </c>
      <c r="BL7" s="6">
        <f t="shared" si="18"/>
        <v>0</v>
      </c>
      <c r="BM7" s="17">
        <f t="shared" si="19"/>
        <v>41.25</v>
      </c>
      <c r="BN7" s="18"/>
      <c r="BO7" s="1"/>
      <c r="BP7" s="1"/>
      <c r="BQ7" s="2"/>
      <c r="BR7" s="2"/>
      <c r="BS7" s="2"/>
      <c r="BT7" s="2"/>
      <c r="BU7" s="2"/>
      <c r="BV7" s="7"/>
      <c r="BW7" s="16"/>
      <c r="BX7" s="6"/>
      <c r="BY7" s="17"/>
      <c r="BZ7" s="18"/>
      <c r="CA7" s="1"/>
      <c r="CB7" s="2"/>
      <c r="CC7" s="2"/>
      <c r="CD7" s="2"/>
      <c r="CE7" s="2"/>
      <c r="CF7" s="2"/>
      <c r="CG7" s="7"/>
      <c r="CH7" s="16"/>
      <c r="CI7" s="6"/>
      <c r="CJ7" s="17"/>
      <c r="CK7" s="18"/>
      <c r="CL7" s="1"/>
      <c r="CM7" s="2"/>
      <c r="CN7" s="2"/>
      <c r="CO7" s="2"/>
      <c r="CP7" s="2"/>
      <c r="CQ7" s="2"/>
      <c r="CR7" s="7"/>
      <c r="CS7" s="16"/>
      <c r="CT7" s="6"/>
      <c r="CU7" s="17"/>
      <c r="CV7" s="18"/>
      <c r="CW7" s="1"/>
      <c r="CX7" s="2"/>
      <c r="CY7" s="2"/>
      <c r="CZ7" s="2"/>
      <c r="DA7" s="2"/>
      <c r="DB7" s="2"/>
      <c r="DC7" s="7"/>
      <c r="DD7" s="16"/>
      <c r="DE7" s="6"/>
      <c r="DF7" s="17"/>
    </row>
    <row r="8" spans="1:110" ht="12.75">
      <c r="A8" s="20">
        <v>6</v>
      </c>
      <c r="B8" s="48" t="s">
        <v>91</v>
      </c>
      <c r="C8" s="42"/>
      <c r="D8" s="42"/>
      <c r="E8" s="42"/>
      <c r="F8" s="42"/>
      <c r="G8" s="42" t="s">
        <v>27</v>
      </c>
      <c r="H8" s="30">
        <f t="shared" si="0"/>
        <v>106.8</v>
      </c>
      <c r="I8" s="31">
        <f t="shared" si="1"/>
        <v>63.3</v>
      </c>
      <c r="J8" s="8">
        <f t="shared" si="2"/>
        <v>25</v>
      </c>
      <c r="K8" s="34">
        <f t="shared" si="3"/>
        <v>18.5</v>
      </c>
      <c r="L8" s="35">
        <f t="shared" si="4"/>
        <v>37</v>
      </c>
      <c r="M8" s="18">
        <v>3.55</v>
      </c>
      <c r="N8" s="1">
        <v>3.32</v>
      </c>
      <c r="O8" s="1">
        <v>3.3</v>
      </c>
      <c r="P8" s="1"/>
      <c r="Q8" s="1"/>
      <c r="R8" s="1"/>
      <c r="S8" s="1"/>
      <c r="T8" s="2">
        <v>10</v>
      </c>
      <c r="U8" s="2"/>
      <c r="V8" s="2"/>
      <c r="W8" s="2"/>
      <c r="X8" s="19"/>
      <c r="Y8" s="7">
        <f t="shared" si="5"/>
        <v>10.17</v>
      </c>
      <c r="Z8" s="16">
        <f t="shared" si="6"/>
        <v>5</v>
      </c>
      <c r="AA8" s="6">
        <f t="shared" si="7"/>
        <v>0</v>
      </c>
      <c r="AB8" s="17">
        <f t="shared" si="8"/>
        <v>15.17</v>
      </c>
      <c r="AC8" s="18">
        <v>10.32</v>
      </c>
      <c r="AD8" s="1"/>
      <c r="AE8" s="1"/>
      <c r="AF8" s="1"/>
      <c r="AG8" s="2">
        <v>6</v>
      </c>
      <c r="AH8" s="2"/>
      <c r="AI8" s="2"/>
      <c r="AJ8" s="2"/>
      <c r="AK8" s="2"/>
      <c r="AL8" s="7">
        <f t="shared" si="9"/>
        <v>10.32</v>
      </c>
      <c r="AM8" s="16">
        <f t="shared" si="10"/>
        <v>3</v>
      </c>
      <c r="AN8" s="6">
        <f>(AH8*3)+(AI8*5)+(AJ8*5)+(AK8*20)</f>
        <v>0</v>
      </c>
      <c r="AO8" s="17">
        <f t="shared" si="11"/>
        <v>13.32</v>
      </c>
      <c r="AP8" s="18">
        <v>14.3</v>
      </c>
      <c r="AQ8" s="1"/>
      <c r="AR8" s="1"/>
      <c r="AS8" s="2">
        <v>2</v>
      </c>
      <c r="AT8" s="2"/>
      <c r="AU8" s="2"/>
      <c r="AV8" s="2"/>
      <c r="AW8" s="2">
        <v>1</v>
      </c>
      <c r="AX8" s="7">
        <f t="shared" si="12"/>
        <v>14.3</v>
      </c>
      <c r="AY8" s="16">
        <f t="shared" si="13"/>
        <v>1</v>
      </c>
      <c r="AZ8" s="6">
        <f t="shared" si="14"/>
        <v>20</v>
      </c>
      <c r="BA8" s="17">
        <f t="shared" si="15"/>
        <v>35.3</v>
      </c>
      <c r="BB8" s="18">
        <v>28.51</v>
      </c>
      <c r="BC8" s="1"/>
      <c r="BD8" s="1"/>
      <c r="BE8" s="2">
        <v>19</v>
      </c>
      <c r="BF8" s="2"/>
      <c r="BG8" s="2"/>
      <c r="BH8" s="2">
        <v>1</v>
      </c>
      <c r="BI8" s="2"/>
      <c r="BJ8" s="7">
        <f t="shared" si="16"/>
        <v>28.51</v>
      </c>
      <c r="BK8" s="16">
        <f t="shared" si="17"/>
        <v>9.5</v>
      </c>
      <c r="BL8" s="6">
        <f t="shared" si="18"/>
        <v>5</v>
      </c>
      <c r="BM8" s="17">
        <f t="shared" si="19"/>
        <v>43.01</v>
      </c>
      <c r="BN8" s="18"/>
      <c r="BO8" s="1"/>
      <c r="BP8" s="1"/>
      <c r="BQ8" s="2"/>
      <c r="BR8" s="2"/>
      <c r="BS8" s="2"/>
      <c r="BT8" s="2"/>
      <c r="BU8" s="2"/>
      <c r="BV8" s="7">
        <f>BN8+BO8+BP8</f>
        <v>0</v>
      </c>
      <c r="BW8" s="16">
        <f>BQ8/2</f>
        <v>0</v>
      </c>
      <c r="BX8" s="6">
        <f>(BR8*3)+(BS8*5)+(BT8*5)+(BU8*20)</f>
        <v>0</v>
      </c>
      <c r="BY8" s="17">
        <f>BV8+BW8+BX8</f>
        <v>0</v>
      </c>
      <c r="BZ8" s="18"/>
      <c r="CA8" s="1"/>
      <c r="CB8" s="2"/>
      <c r="CC8" s="2"/>
      <c r="CD8" s="2"/>
      <c r="CE8" s="2"/>
      <c r="CF8" s="2"/>
      <c r="CG8" s="7">
        <f>BZ8+CA8</f>
        <v>0</v>
      </c>
      <c r="CH8" s="16">
        <f>CB8/2</f>
        <v>0</v>
      </c>
      <c r="CI8" s="6">
        <f>(CC8*3)+(CD8*5)+(CE8*5)+(CF8*20)</f>
        <v>0</v>
      </c>
      <c r="CJ8" s="17">
        <f>CG8+CH8+CI8</f>
        <v>0</v>
      </c>
      <c r="CK8" s="18"/>
      <c r="CL8" s="1"/>
      <c r="CM8" s="2"/>
      <c r="CN8" s="2"/>
      <c r="CO8" s="2"/>
      <c r="CP8" s="2"/>
      <c r="CQ8" s="2"/>
      <c r="CR8" s="7">
        <f>CK8+CL8</f>
        <v>0</v>
      </c>
      <c r="CS8" s="16">
        <f>CM8/2</f>
        <v>0</v>
      </c>
      <c r="CT8" s="6">
        <f>(CN8*3)+(CO8*5)+(CP8*5)+(CQ8*20)</f>
        <v>0</v>
      </c>
      <c r="CU8" s="17">
        <f>CR8+CS8+CT8</f>
        <v>0</v>
      </c>
      <c r="CV8" s="18"/>
      <c r="CW8" s="1"/>
      <c r="CX8" s="2"/>
      <c r="CY8" s="2"/>
      <c r="CZ8" s="2"/>
      <c r="DA8" s="2"/>
      <c r="DB8" s="2"/>
      <c r="DC8" s="7">
        <f>CV8+CW8</f>
        <v>0</v>
      </c>
      <c r="DD8" s="16">
        <f>CX8/2</f>
        <v>0</v>
      </c>
      <c r="DE8" s="6">
        <f>(CY8*3)+(CZ8*5)+(DA8*5)+(DB8*20)</f>
        <v>0</v>
      </c>
      <c r="DF8" s="17">
        <f>DC8+DD8+DE8</f>
        <v>0</v>
      </c>
    </row>
    <row r="9" spans="1:110" ht="12.75">
      <c r="A9" s="20">
        <v>7</v>
      </c>
      <c r="B9" s="45" t="s">
        <v>81</v>
      </c>
      <c r="C9" s="42"/>
      <c r="D9" s="42"/>
      <c r="E9" s="42"/>
      <c r="F9" s="42"/>
      <c r="G9" s="44" t="s">
        <v>27</v>
      </c>
      <c r="H9" s="30">
        <f t="shared" si="0"/>
        <v>111.92</v>
      </c>
      <c r="I9" s="31">
        <f t="shared" si="1"/>
        <v>64.92</v>
      </c>
      <c r="J9" s="8">
        <f t="shared" si="2"/>
        <v>31</v>
      </c>
      <c r="K9" s="34">
        <f t="shared" si="3"/>
        <v>16</v>
      </c>
      <c r="L9" s="35">
        <f t="shared" si="4"/>
        <v>32</v>
      </c>
      <c r="M9" s="18">
        <v>5.21</v>
      </c>
      <c r="N9" s="1">
        <v>4.03</v>
      </c>
      <c r="O9" s="1">
        <v>4</v>
      </c>
      <c r="P9" s="1"/>
      <c r="Q9" s="1"/>
      <c r="R9" s="1"/>
      <c r="S9" s="1"/>
      <c r="T9" s="2">
        <v>9</v>
      </c>
      <c r="U9" s="2">
        <v>1</v>
      </c>
      <c r="V9" s="2"/>
      <c r="W9" s="2"/>
      <c r="X9" s="19"/>
      <c r="Y9" s="7">
        <f t="shared" si="5"/>
        <v>13.24</v>
      </c>
      <c r="Z9" s="16">
        <f t="shared" si="6"/>
        <v>4.5</v>
      </c>
      <c r="AA9" s="6">
        <f t="shared" si="7"/>
        <v>3</v>
      </c>
      <c r="AB9" s="17">
        <f t="shared" si="8"/>
        <v>20.74</v>
      </c>
      <c r="AC9" s="18">
        <v>9.17</v>
      </c>
      <c r="AD9" s="1"/>
      <c r="AE9" s="1"/>
      <c r="AF9" s="1"/>
      <c r="AG9" s="2">
        <v>2</v>
      </c>
      <c r="AH9" s="2"/>
      <c r="AI9" s="2"/>
      <c r="AJ9" s="2"/>
      <c r="AK9" s="2"/>
      <c r="AL9" s="7">
        <f t="shared" si="9"/>
        <v>9.17</v>
      </c>
      <c r="AM9" s="16">
        <f t="shared" si="10"/>
        <v>1</v>
      </c>
      <c r="AN9" s="6">
        <f>(AH9*3)+(AI9*5)+(AJ9*5)+(AK9*20)</f>
        <v>0</v>
      </c>
      <c r="AO9" s="17">
        <f t="shared" si="11"/>
        <v>10.17</v>
      </c>
      <c r="AP9" s="18">
        <v>16.38</v>
      </c>
      <c r="AQ9" s="1"/>
      <c r="AR9" s="1"/>
      <c r="AS9" s="2">
        <v>2</v>
      </c>
      <c r="AT9" s="2">
        <v>1</v>
      </c>
      <c r="AU9" s="2"/>
      <c r="AV9" s="2">
        <v>2</v>
      </c>
      <c r="AW9" s="2"/>
      <c r="AX9" s="7">
        <f t="shared" si="12"/>
        <v>16.38</v>
      </c>
      <c r="AY9" s="16">
        <f t="shared" si="13"/>
        <v>1</v>
      </c>
      <c r="AZ9" s="6">
        <f t="shared" si="14"/>
        <v>13</v>
      </c>
      <c r="BA9" s="17">
        <f t="shared" si="15"/>
        <v>30.38</v>
      </c>
      <c r="BB9" s="18">
        <v>26.13</v>
      </c>
      <c r="BC9" s="1"/>
      <c r="BD9" s="1"/>
      <c r="BE9" s="2">
        <v>19</v>
      </c>
      <c r="BF9" s="2"/>
      <c r="BG9" s="2">
        <v>1</v>
      </c>
      <c r="BH9" s="2">
        <v>2</v>
      </c>
      <c r="BI9" s="2"/>
      <c r="BJ9" s="7">
        <f t="shared" si="16"/>
        <v>26.13</v>
      </c>
      <c r="BK9" s="16">
        <f t="shared" si="17"/>
        <v>9.5</v>
      </c>
      <c r="BL9" s="6">
        <f t="shared" si="18"/>
        <v>15</v>
      </c>
      <c r="BM9" s="17">
        <f t="shared" si="19"/>
        <v>50.63</v>
      </c>
      <c r="BN9" s="18"/>
      <c r="BO9" s="1"/>
      <c r="BP9" s="1"/>
      <c r="BQ9" s="2"/>
      <c r="BR9" s="2"/>
      <c r="BS9" s="2"/>
      <c r="BT9" s="2"/>
      <c r="BU9" s="2"/>
      <c r="BV9" s="7">
        <f>BN9+BO9+BP9</f>
        <v>0</v>
      </c>
      <c r="BW9" s="16">
        <f>BQ9/2</f>
        <v>0</v>
      </c>
      <c r="BX9" s="6">
        <f>(BR9*3)+(BS9*5)+(BT9*5)+(BU9*20)</f>
        <v>0</v>
      </c>
      <c r="BY9" s="17">
        <f>BV9+BW9+BX9</f>
        <v>0</v>
      </c>
      <c r="BZ9" s="18"/>
      <c r="CA9" s="1"/>
      <c r="CB9" s="2"/>
      <c r="CC9" s="2"/>
      <c r="CD9" s="2"/>
      <c r="CE9" s="2"/>
      <c r="CF9" s="2"/>
      <c r="CG9" s="7">
        <f>BZ9+CA9</f>
        <v>0</v>
      </c>
      <c r="CH9" s="16">
        <f>CB9/2</f>
        <v>0</v>
      </c>
      <c r="CI9" s="6">
        <f>(CC9*3)+(CD9*5)+(CE9*5)+(CF9*20)</f>
        <v>0</v>
      </c>
      <c r="CJ9" s="17">
        <f>CG9+CH9+CI9</f>
        <v>0</v>
      </c>
      <c r="CK9" s="18"/>
      <c r="CL9" s="1"/>
      <c r="CM9" s="2"/>
      <c r="CN9" s="2"/>
      <c r="CO9" s="2"/>
      <c r="CP9" s="2"/>
      <c r="CQ9" s="2"/>
      <c r="CR9" s="7">
        <f>CK9+CL9</f>
        <v>0</v>
      </c>
      <c r="CS9" s="16">
        <f>CM9/2</f>
        <v>0</v>
      </c>
      <c r="CT9" s="6">
        <f>(CN9*3)+(CO9*5)+(CP9*5)+(CQ9*20)</f>
        <v>0</v>
      </c>
      <c r="CU9" s="17">
        <f>CR9+CS9+CT9</f>
        <v>0</v>
      </c>
      <c r="CV9" s="18"/>
      <c r="CW9" s="1"/>
      <c r="CX9" s="2"/>
      <c r="CY9" s="2"/>
      <c r="CZ9" s="2"/>
      <c r="DA9" s="2"/>
      <c r="DB9" s="2"/>
      <c r="DC9" s="7">
        <f>CV9+CW9</f>
        <v>0</v>
      </c>
      <c r="DD9" s="16">
        <f>CX9/2</f>
        <v>0</v>
      </c>
      <c r="DE9" s="6">
        <f>(CY9*3)+(CZ9*5)+(DA9*5)+(DB9*20)</f>
        <v>0</v>
      </c>
      <c r="DF9" s="17">
        <f>DC9+DD9+DE9</f>
        <v>0</v>
      </c>
    </row>
    <row r="10" spans="1:110" ht="12.75">
      <c r="A10" s="20">
        <v>8</v>
      </c>
      <c r="B10" s="45" t="s">
        <v>84</v>
      </c>
      <c r="C10" s="42"/>
      <c r="D10" s="42"/>
      <c r="E10" s="42"/>
      <c r="F10" s="42"/>
      <c r="G10" s="44" t="s">
        <v>27</v>
      </c>
      <c r="H10" s="30">
        <f t="shared" si="0"/>
        <v>129.01</v>
      </c>
      <c r="I10" s="31">
        <f t="shared" si="1"/>
        <v>79.01</v>
      </c>
      <c r="J10" s="8">
        <f t="shared" si="2"/>
        <v>25</v>
      </c>
      <c r="K10" s="34">
        <f t="shared" si="3"/>
        <v>25</v>
      </c>
      <c r="L10" s="35">
        <f t="shared" si="4"/>
        <v>50</v>
      </c>
      <c r="M10" s="18">
        <v>5.19</v>
      </c>
      <c r="N10" s="1">
        <v>4.34</v>
      </c>
      <c r="O10" s="1">
        <v>4.22</v>
      </c>
      <c r="P10" s="1"/>
      <c r="Q10" s="1"/>
      <c r="R10" s="1"/>
      <c r="S10" s="1"/>
      <c r="T10" s="2">
        <v>10</v>
      </c>
      <c r="U10" s="2"/>
      <c r="V10" s="2"/>
      <c r="W10" s="2"/>
      <c r="X10" s="19"/>
      <c r="Y10" s="7">
        <f t="shared" si="5"/>
        <v>13.75</v>
      </c>
      <c r="Z10" s="16">
        <f t="shared" si="6"/>
        <v>5</v>
      </c>
      <c r="AA10" s="6">
        <f t="shared" si="7"/>
        <v>0</v>
      </c>
      <c r="AB10" s="17">
        <f t="shared" si="8"/>
        <v>18.75</v>
      </c>
      <c r="AC10" s="18">
        <v>13.72</v>
      </c>
      <c r="AD10" s="1"/>
      <c r="AE10" s="1"/>
      <c r="AF10" s="1"/>
      <c r="AG10" s="2">
        <v>4</v>
      </c>
      <c r="AH10" s="2"/>
      <c r="AI10" s="2"/>
      <c r="AJ10" s="2"/>
      <c r="AK10" s="2"/>
      <c r="AL10" s="7">
        <f t="shared" si="9"/>
        <v>13.72</v>
      </c>
      <c r="AM10" s="16">
        <f t="shared" si="10"/>
        <v>2</v>
      </c>
      <c r="AN10" s="6">
        <f>(AH10*3)+(AI10*5)+(AJ10*5)+(AK10*20)</f>
        <v>0</v>
      </c>
      <c r="AO10" s="17">
        <f t="shared" si="11"/>
        <v>15.72</v>
      </c>
      <c r="AP10" s="18">
        <v>19.04</v>
      </c>
      <c r="AQ10" s="1"/>
      <c r="AR10" s="1"/>
      <c r="AS10" s="2">
        <v>5</v>
      </c>
      <c r="AT10" s="2"/>
      <c r="AU10" s="2"/>
      <c r="AV10" s="2">
        <v>2</v>
      </c>
      <c r="AW10" s="2"/>
      <c r="AX10" s="7">
        <f t="shared" si="12"/>
        <v>19.04</v>
      </c>
      <c r="AY10" s="16">
        <f t="shared" si="13"/>
        <v>2.5</v>
      </c>
      <c r="AZ10" s="6">
        <f t="shared" si="14"/>
        <v>10</v>
      </c>
      <c r="BA10" s="17">
        <f t="shared" si="15"/>
        <v>31.54</v>
      </c>
      <c r="BB10" s="18">
        <v>32.5</v>
      </c>
      <c r="BC10" s="1"/>
      <c r="BD10" s="1"/>
      <c r="BE10" s="2">
        <v>31</v>
      </c>
      <c r="BF10" s="2"/>
      <c r="BG10" s="2">
        <v>2</v>
      </c>
      <c r="BH10" s="2">
        <v>1</v>
      </c>
      <c r="BI10" s="2"/>
      <c r="BJ10" s="7">
        <f t="shared" si="16"/>
        <v>32.5</v>
      </c>
      <c r="BK10" s="16">
        <f t="shared" si="17"/>
        <v>15.5</v>
      </c>
      <c r="BL10" s="6">
        <f t="shared" si="18"/>
        <v>15</v>
      </c>
      <c r="BM10" s="17">
        <f t="shared" si="19"/>
        <v>63</v>
      </c>
      <c r="BN10" s="18"/>
      <c r="BO10" s="1"/>
      <c r="BP10" s="1"/>
      <c r="BQ10" s="2"/>
      <c r="BR10" s="2"/>
      <c r="BS10" s="2"/>
      <c r="BT10" s="2"/>
      <c r="BU10" s="2"/>
      <c r="BV10" s="7">
        <f>BN10+BO10+BP10</f>
        <v>0</v>
      </c>
      <c r="BW10" s="16">
        <f>BQ10/2</f>
        <v>0</v>
      </c>
      <c r="BX10" s="6">
        <f>(BR10*3)+(BS10*5)+(BT10*5)+(BU10*20)</f>
        <v>0</v>
      </c>
      <c r="BY10" s="17">
        <f>BV10+BW10+BX10</f>
        <v>0</v>
      </c>
      <c r="BZ10" s="18"/>
      <c r="CA10" s="1"/>
      <c r="CB10" s="2"/>
      <c r="CC10" s="2"/>
      <c r="CD10" s="2"/>
      <c r="CE10" s="2"/>
      <c r="CF10" s="2"/>
      <c r="CG10" s="7">
        <f>BZ10+CA10</f>
        <v>0</v>
      </c>
      <c r="CH10" s="16">
        <f>CB10/2</f>
        <v>0</v>
      </c>
      <c r="CI10" s="6">
        <f>(CC10*3)+(CD10*5)+(CE10*5)+(CF10*20)</f>
        <v>0</v>
      </c>
      <c r="CJ10" s="17">
        <f>CG10+CH10+CI10</f>
        <v>0</v>
      </c>
      <c r="CK10" s="18"/>
      <c r="CL10" s="1"/>
      <c r="CM10" s="2"/>
      <c r="CN10" s="2"/>
      <c r="CO10" s="2"/>
      <c r="CP10" s="2"/>
      <c r="CQ10" s="2"/>
      <c r="CR10" s="7">
        <f>CK10+CL10</f>
        <v>0</v>
      </c>
      <c r="CS10" s="16">
        <f>CM10/2</f>
        <v>0</v>
      </c>
      <c r="CT10" s="6">
        <f>(CN10*3)+(CO10*5)+(CP10*5)+(CQ10*20)</f>
        <v>0</v>
      </c>
      <c r="CU10" s="17">
        <f>CR10+CS10+CT10</f>
        <v>0</v>
      </c>
      <c r="CV10" s="18"/>
      <c r="CW10" s="1"/>
      <c r="CX10" s="2"/>
      <c r="CY10" s="2"/>
      <c r="CZ10" s="2"/>
      <c r="DA10" s="2"/>
      <c r="DB10" s="2"/>
      <c r="DC10" s="7">
        <f>CV10+CW10</f>
        <v>0</v>
      </c>
      <c r="DD10" s="16">
        <f>CX10/2</f>
        <v>0</v>
      </c>
      <c r="DE10" s="6">
        <f>(CY10*3)+(CZ10*5)+(DA10*5)+(DB10*20)</f>
        <v>0</v>
      </c>
      <c r="DF10" s="17">
        <f>DC10+DD10+DE10</f>
        <v>0</v>
      </c>
    </row>
    <row r="11" spans="1:110" ht="12.75">
      <c r="A11" s="20">
        <v>9</v>
      </c>
      <c r="B11" s="9" t="s">
        <v>79</v>
      </c>
      <c r="C11" s="42"/>
      <c r="D11" s="42"/>
      <c r="E11" s="42"/>
      <c r="F11" s="42"/>
      <c r="G11" s="44" t="s">
        <v>27</v>
      </c>
      <c r="H11" s="30">
        <f t="shared" si="0"/>
        <v>138.31</v>
      </c>
      <c r="I11" s="31">
        <f t="shared" si="1"/>
        <v>76.31</v>
      </c>
      <c r="J11" s="8">
        <f t="shared" si="2"/>
        <v>40</v>
      </c>
      <c r="K11" s="34">
        <f t="shared" si="3"/>
        <v>22</v>
      </c>
      <c r="L11" s="35">
        <f t="shared" si="4"/>
        <v>44</v>
      </c>
      <c r="M11" s="18">
        <v>4.92</v>
      </c>
      <c r="N11" s="1">
        <v>4.15</v>
      </c>
      <c r="O11" s="1">
        <v>4.02</v>
      </c>
      <c r="P11" s="1"/>
      <c r="Q11" s="1"/>
      <c r="R11" s="1"/>
      <c r="S11" s="1"/>
      <c r="T11" s="2">
        <v>12</v>
      </c>
      <c r="U11" s="2"/>
      <c r="V11" s="2"/>
      <c r="W11" s="2">
        <v>2</v>
      </c>
      <c r="X11" s="19"/>
      <c r="Y11" s="7">
        <f t="shared" si="5"/>
        <v>13.09</v>
      </c>
      <c r="Z11" s="16">
        <f t="shared" si="6"/>
        <v>6</v>
      </c>
      <c r="AA11" s="6">
        <f t="shared" si="7"/>
        <v>10</v>
      </c>
      <c r="AB11" s="17">
        <f t="shared" si="8"/>
        <v>29.09</v>
      </c>
      <c r="AC11" s="18">
        <v>11.93</v>
      </c>
      <c r="AD11" s="1"/>
      <c r="AE11" s="1"/>
      <c r="AF11" s="1"/>
      <c r="AG11" s="2">
        <v>2</v>
      </c>
      <c r="AH11" s="2"/>
      <c r="AI11" s="2"/>
      <c r="AJ11" s="2"/>
      <c r="AK11" s="2"/>
      <c r="AL11" s="7">
        <f t="shared" si="9"/>
        <v>11.93</v>
      </c>
      <c r="AM11" s="16">
        <f t="shared" si="10"/>
        <v>1</v>
      </c>
      <c r="AN11" s="6">
        <f>(AH11*3)+(AI11*5)+(AJ11*5)+(AK11*20)</f>
        <v>0</v>
      </c>
      <c r="AO11" s="17">
        <f t="shared" si="11"/>
        <v>12.93</v>
      </c>
      <c r="AP11" s="18">
        <v>21.22</v>
      </c>
      <c r="AQ11" s="1"/>
      <c r="AR11" s="1"/>
      <c r="AS11" s="2">
        <v>1</v>
      </c>
      <c r="AT11" s="2"/>
      <c r="AU11" s="2"/>
      <c r="AV11" s="2">
        <v>2</v>
      </c>
      <c r="AW11" s="2"/>
      <c r="AX11" s="7">
        <f t="shared" si="12"/>
        <v>21.22</v>
      </c>
      <c r="AY11" s="16">
        <f t="shared" si="13"/>
        <v>0.5</v>
      </c>
      <c r="AZ11" s="6">
        <f t="shared" si="14"/>
        <v>10</v>
      </c>
      <c r="BA11" s="17">
        <f t="shared" si="15"/>
        <v>31.72</v>
      </c>
      <c r="BB11" s="18">
        <v>30.07</v>
      </c>
      <c r="BC11" s="1"/>
      <c r="BD11" s="1"/>
      <c r="BE11" s="2">
        <v>29</v>
      </c>
      <c r="BF11" s="2"/>
      <c r="BG11" s="2">
        <v>1</v>
      </c>
      <c r="BH11" s="2">
        <v>3</v>
      </c>
      <c r="BI11" s="2"/>
      <c r="BJ11" s="7">
        <f t="shared" si="16"/>
        <v>30.07</v>
      </c>
      <c r="BK11" s="16">
        <f t="shared" si="17"/>
        <v>14.5</v>
      </c>
      <c r="BL11" s="6">
        <f t="shared" si="18"/>
        <v>20</v>
      </c>
      <c r="BM11" s="17">
        <f t="shared" si="19"/>
        <v>64.57</v>
      </c>
      <c r="BN11" s="18"/>
      <c r="BO11" s="1"/>
      <c r="BP11" s="1"/>
      <c r="BQ11" s="2"/>
      <c r="BR11" s="2"/>
      <c r="BS11" s="2"/>
      <c r="BT11" s="2"/>
      <c r="BU11" s="2"/>
      <c r="BV11" s="7">
        <f>BN11+BO11+BP11</f>
        <v>0</v>
      </c>
      <c r="BW11" s="16">
        <f>BQ11/2</f>
        <v>0</v>
      </c>
      <c r="BX11" s="6">
        <f>(BR11*3)+(BS11*5)+(BT11*5)+(BU11*20)</f>
        <v>0</v>
      </c>
      <c r="BY11" s="17">
        <f>BV11+BW11+BX11</f>
        <v>0</v>
      </c>
      <c r="BZ11" s="18"/>
      <c r="CA11" s="1"/>
      <c r="CB11" s="2"/>
      <c r="CC11" s="2"/>
      <c r="CD11" s="2"/>
      <c r="CE11" s="2"/>
      <c r="CF11" s="2"/>
      <c r="CG11" s="7">
        <f>BZ11+CA11</f>
        <v>0</v>
      </c>
      <c r="CH11" s="16">
        <f>CB11/2</f>
        <v>0</v>
      </c>
      <c r="CI11" s="6">
        <f>(CC11*3)+(CD11*5)+(CE11*5)+(CF11*20)</f>
        <v>0</v>
      </c>
      <c r="CJ11" s="17">
        <f>CG11+CH11+CI11</f>
        <v>0</v>
      </c>
      <c r="CK11" s="18"/>
      <c r="CL11" s="1"/>
      <c r="CM11" s="2"/>
      <c r="CN11" s="2"/>
      <c r="CO11" s="2"/>
      <c r="CP11" s="2"/>
      <c r="CQ11" s="2"/>
      <c r="CR11" s="7">
        <f>CK11+CL11</f>
        <v>0</v>
      </c>
      <c r="CS11" s="16">
        <f>CM11/2</f>
        <v>0</v>
      </c>
      <c r="CT11" s="6">
        <f>(CN11*3)+(CO11*5)+(CP11*5)+(CQ11*20)</f>
        <v>0</v>
      </c>
      <c r="CU11" s="17">
        <f>CR11+CS11+CT11</f>
        <v>0</v>
      </c>
      <c r="CV11" s="18"/>
      <c r="CW11" s="1"/>
      <c r="CX11" s="2"/>
      <c r="CY11" s="2"/>
      <c r="CZ11" s="2"/>
      <c r="DA11" s="2"/>
      <c r="DB11" s="2"/>
      <c r="DC11" s="7">
        <f>CV11+CW11</f>
        <v>0</v>
      </c>
      <c r="DD11" s="16">
        <f>CX11/2</f>
        <v>0</v>
      </c>
      <c r="DE11" s="6">
        <f>(CY11*3)+(CZ11*5)+(DA11*5)+(DB11*20)</f>
        <v>0</v>
      </c>
      <c r="DF11" s="17">
        <f>DC11+DD11+DE11</f>
        <v>0</v>
      </c>
    </row>
    <row r="12" spans="1:110" ht="12.75">
      <c r="A12" s="20">
        <v>10</v>
      </c>
      <c r="B12" s="49" t="s">
        <v>86</v>
      </c>
      <c r="C12" s="42"/>
      <c r="D12" s="42"/>
      <c r="E12" s="42"/>
      <c r="F12" s="42"/>
      <c r="G12" s="42" t="s">
        <v>27</v>
      </c>
      <c r="H12" s="30">
        <f t="shared" si="0"/>
        <v>141.98</v>
      </c>
      <c r="I12" s="31">
        <f t="shared" si="1"/>
        <v>79.98</v>
      </c>
      <c r="J12" s="8">
        <f t="shared" si="2"/>
        <v>29</v>
      </c>
      <c r="K12" s="34">
        <f t="shared" si="3"/>
        <v>33</v>
      </c>
      <c r="L12" s="35">
        <f t="shared" si="4"/>
        <v>66</v>
      </c>
      <c r="M12" s="18">
        <v>4.97</v>
      </c>
      <c r="N12" s="1">
        <v>5.11</v>
      </c>
      <c r="O12" s="1">
        <v>4.51</v>
      </c>
      <c r="P12" s="1"/>
      <c r="Q12" s="1"/>
      <c r="R12" s="1"/>
      <c r="S12" s="1"/>
      <c r="T12" s="2">
        <v>8</v>
      </c>
      <c r="U12" s="2"/>
      <c r="V12" s="2"/>
      <c r="W12" s="2">
        <v>1</v>
      </c>
      <c r="X12" s="19"/>
      <c r="Y12" s="7">
        <f t="shared" si="5"/>
        <v>14.59</v>
      </c>
      <c r="Z12" s="16">
        <f t="shared" si="6"/>
        <v>4</v>
      </c>
      <c r="AA12" s="6">
        <f t="shared" si="7"/>
        <v>5</v>
      </c>
      <c r="AB12" s="17">
        <f t="shared" si="8"/>
        <v>23.59</v>
      </c>
      <c r="AC12" s="18">
        <v>13.5</v>
      </c>
      <c r="AD12" s="1"/>
      <c r="AE12" s="1"/>
      <c r="AF12" s="1"/>
      <c r="AG12" s="2">
        <v>5</v>
      </c>
      <c r="AH12" s="2"/>
      <c r="AI12" s="2"/>
      <c r="AJ12" s="2"/>
      <c r="AK12" s="2"/>
      <c r="AL12" s="7">
        <f t="shared" si="9"/>
        <v>13.5</v>
      </c>
      <c r="AM12" s="16">
        <f t="shared" si="10"/>
        <v>2.5</v>
      </c>
      <c r="AN12" s="6"/>
      <c r="AO12" s="17">
        <f t="shared" si="11"/>
        <v>16</v>
      </c>
      <c r="AP12" s="18">
        <v>20.02</v>
      </c>
      <c r="AQ12" s="1"/>
      <c r="AR12" s="1"/>
      <c r="AS12" s="2"/>
      <c r="AT12" s="2">
        <v>2</v>
      </c>
      <c r="AU12" s="2"/>
      <c r="AV12" s="2"/>
      <c r="AW12" s="2"/>
      <c r="AX12" s="7">
        <f t="shared" si="12"/>
        <v>20.02</v>
      </c>
      <c r="AY12" s="16">
        <f t="shared" si="13"/>
        <v>0</v>
      </c>
      <c r="AZ12" s="6">
        <f t="shared" si="14"/>
        <v>6</v>
      </c>
      <c r="BA12" s="17">
        <f t="shared" si="15"/>
        <v>26.02</v>
      </c>
      <c r="BB12" s="18">
        <v>31.87</v>
      </c>
      <c r="BC12" s="1"/>
      <c r="BD12" s="1"/>
      <c r="BE12" s="2">
        <v>53</v>
      </c>
      <c r="BF12" s="2">
        <v>1</v>
      </c>
      <c r="BG12" s="2">
        <v>3</v>
      </c>
      <c r="BH12" s="2"/>
      <c r="BI12" s="2"/>
      <c r="BJ12" s="7">
        <f t="shared" si="16"/>
        <v>31.87</v>
      </c>
      <c r="BK12" s="16">
        <f t="shared" si="17"/>
        <v>26.5</v>
      </c>
      <c r="BL12" s="6">
        <f t="shared" si="18"/>
        <v>18</v>
      </c>
      <c r="BM12" s="17">
        <f t="shared" si="19"/>
        <v>76.37</v>
      </c>
      <c r="BN12" s="18"/>
      <c r="BO12" s="1"/>
      <c r="BP12" s="1"/>
      <c r="BQ12" s="2"/>
      <c r="BR12" s="2"/>
      <c r="BS12" s="2"/>
      <c r="BT12" s="2"/>
      <c r="BU12" s="2"/>
      <c r="BV12" s="7"/>
      <c r="BW12" s="16"/>
      <c r="BX12" s="6"/>
      <c r="BY12" s="17"/>
      <c r="BZ12" s="18"/>
      <c r="CA12" s="1"/>
      <c r="CB12" s="2"/>
      <c r="CC12" s="2"/>
      <c r="CD12" s="2"/>
      <c r="CE12" s="2"/>
      <c r="CF12" s="2"/>
      <c r="CG12" s="7"/>
      <c r="CH12" s="16"/>
      <c r="CI12" s="6"/>
      <c r="CJ12" s="17"/>
      <c r="CK12" s="18"/>
      <c r="CL12" s="1"/>
      <c r="CM12" s="2"/>
      <c r="CN12" s="2"/>
      <c r="CO12" s="2"/>
      <c r="CP12" s="2"/>
      <c r="CQ12" s="2"/>
      <c r="CR12" s="7"/>
      <c r="CS12" s="16"/>
      <c r="CT12" s="6"/>
      <c r="CU12" s="17"/>
      <c r="CV12" s="18"/>
      <c r="CW12" s="1"/>
      <c r="CX12" s="2"/>
      <c r="CY12" s="2"/>
      <c r="CZ12" s="2"/>
      <c r="DA12" s="2"/>
      <c r="DB12" s="2"/>
      <c r="DC12" s="7"/>
      <c r="DD12" s="16"/>
      <c r="DE12" s="6"/>
      <c r="DF12" s="17"/>
    </row>
    <row r="13" spans="1:110" ht="12.75">
      <c r="A13" s="20">
        <v>11</v>
      </c>
      <c r="B13" s="45" t="s">
        <v>82</v>
      </c>
      <c r="C13" s="42"/>
      <c r="D13" s="42"/>
      <c r="E13" s="42"/>
      <c r="F13" s="42"/>
      <c r="G13" s="44" t="s">
        <v>27</v>
      </c>
      <c r="H13" s="30">
        <f t="shared" si="0"/>
        <v>174.25</v>
      </c>
      <c r="I13" s="31">
        <f t="shared" si="1"/>
        <v>113.75</v>
      </c>
      <c r="J13" s="8">
        <f t="shared" si="2"/>
        <v>37</v>
      </c>
      <c r="K13" s="34">
        <f t="shared" si="3"/>
        <v>23.5</v>
      </c>
      <c r="L13" s="35">
        <f t="shared" si="4"/>
        <v>47</v>
      </c>
      <c r="M13" s="18">
        <v>11.23</v>
      </c>
      <c r="N13" s="1">
        <v>5.25</v>
      </c>
      <c r="O13" s="1">
        <v>4.97</v>
      </c>
      <c r="P13" s="1"/>
      <c r="Q13" s="1"/>
      <c r="R13" s="1"/>
      <c r="S13" s="1"/>
      <c r="T13" s="2">
        <v>2</v>
      </c>
      <c r="U13" s="2">
        <v>3</v>
      </c>
      <c r="V13" s="2"/>
      <c r="W13" s="2"/>
      <c r="X13" s="19"/>
      <c r="Y13" s="7">
        <f t="shared" si="5"/>
        <v>21.45</v>
      </c>
      <c r="Z13" s="16">
        <f t="shared" si="6"/>
        <v>1</v>
      </c>
      <c r="AA13" s="6">
        <f t="shared" si="7"/>
        <v>9</v>
      </c>
      <c r="AB13" s="17">
        <f t="shared" si="8"/>
        <v>31.45</v>
      </c>
      <c r="AC13" s="18">
        <v>15.55</v>
      </c>
      <c r="AD13" s="1"/>
      <c r="AE13" s="1"/>
      <c r="AF13" s="1"/>
      <c r="AG13" s="2">
        <v>10</v>
      </c>
      <c r="AH13" s="2"/>
      <c r="AI13" s="2"/>
      <c r="AJ13" s="2"/>
      <c r="AK13" s="2"/>
      <c r="AL13" s="7">
        <f t="shared" si="9"/>
        <v>15.55</v>
      </c>
      <c r="AM13" s="16">
        <f t="shared" si="10"/>
        <v>5</v>
      </c>
      <c r="AN13" s="6">
        <f>(AH13*3)+(AI13*5)+(AJ13*5)+(AK13*20)</f>
        <v>0</v>
      </c>
      <c r="AO13" s="17">
        <f t="shared" si="11"/>
        <v>20.55</v>
      </c>
      <c r="AP13" s="18">
        <v>35.14</v>
      </c>
      <c r="AQ13" s="1"/>
      <c r="AR13" s="1"/>
      <c r="AS13" s="2">
        <v>1</v>
      </c>
      <c r="AT13" s="2">
        <v>1</v>
      </c>
      <c r="AU13" s="2"/>
      <c r="AV13" s="2">
        <v>1</v>
      </c>
      <c r="AW13" s="2"/>
      <c r="AX13" s="7">
        <f t="shared" si="12"/>
        <v>35.14</v>
      </c>
      <c r="AY13" s="16">
        <f t="shared" si="13"/>
        <v>0.5</v>
      </c>
      <c r="AZ13" s="6">
        <f t="shared" si="14"/>
        <v>8</v>
      </c>
      <c r="BA13" s="17">
        <f t="shared" si="15"/>
        <v>43.64</v>
      </c>
      <c r="BB13" s="18">
        <v>41.61</v>
      </c>
      <c r="BC13" s="1"/>
      <c r="BD13" s="1"/>
      <c r="BE13" s="2">
        <v>34</v>
      </c>
      <c r="BF13" s="2"/>
      <c r="BG13" s="2">
        <v>2</v>
      </c>
      <c r="BH13" s="2">
        <v>2</v>
      </c>
      <c r="BI13" s="2"/>
      <c r="BJ13" s="7">
        <f t="shared" si="16"/>
        <v>41.61</v>
      </c>
      <c r="BK13" s="16">
        <f t="shared" si="17"/>
        <v>17</v>
      </c>
      <c r="BL13" s="6">
        <f t="shared" si="18"/>
        <v>20</v>
      </c>
      <c r="BM13" s="17">
        <f t="shared" si="19"/>
        <v>78.61</v>
      </c>
      <c r="BN13" s="18"/>
      <c r="BO13" s="1"/>
      <c r="BP13" s="1"/>
      <c r="BQ13" s="2"/>
      <c r="BR13" s="2"/>
      <c r="BS13" s="2"/>
      <c r="BT13" s="2"/>
      <c r="BU13" s="2"/>
      <c r="BV13" s="7">
        <f>BN13+BO13+BP13</f>
        <v>0</v>
      </c>
      <c r="BW13" s="16">
        <f>BQ13/2</f>
        <v>0</v>
      </c>
      <c r="BX13" s="6">
        <f>(BR13*3)+(BS13*5)+(BT13*5)+(BU13*20)</f>
        <v>0</v>
      </c>
      <c r="BY13" s="17">
        <f>BV13+BW13+BX13</f>
        <v>0</v>
      </c>
      <c r="BZ13" s="18"/>
      <c r="CA13" s="1"/>
      <c r="CB13" s="2"/>
      <c r="CC13" s="2"/>
      <c r="CD13" s="2"/>
      <c r="CE13" s="2"/>
      <c r="CF13" s="2"/>
      <c r="CG13" s="7">
        <f>BZ13+CA13</f>
        <v>0</v>
      </c>
      <c r="CH13" s="16">
        <f>CB13/2</f>
        <v>0</v>
      </c>
      <c r="CI13" s="6">
        <f>(CC13*3)+(CD13*5)+(CE13*5)+(CF13*20)</f>
        <v>0</v>
      </c>
      <c r="CJ13" s="17">
        <f>CG13+CH13+CI13</f>
        <v>0</v>
      </c>
      <c r="CK13" s="18"/>
      <c r="CL13" s="1"/>
      <c r="CM13" s="2"/>
      <c r="CN13" s="2"/>
      <c r="CO13" s="2"/>
      <c r="CP13" s="2"/>
      <c r="CQ13" s="2"/>
      <c r="CR13" s="7">
        <f>CK13+CL13</f>
        <v>0</v>
      </c>
      <c r="CS13" s="16">
        <f>CM13/2</f>
        <v>0</v>
      </c>
      <c r="CT13" s="6">
        <f>(CN13*3)+(CO13*5)+(CP13*5)+(CQ13*20)</f>
        <v>0</v>
      </c>
      <c r="CU13" s="17">
        <f>CR13+CS13+CT13</f>
        <v>0</v>
      </c>
      <c r="CV13" s="18"/>
      <c r="CW13" s="1"/>
      <c r="CX13" s="2"/>
      <c r="CY13" s="2"/>
      <c r="CZ13" s="2"/>
      <c r="DA13" s="2"/>
      <c r="DB13" s="2"/>
      <c r="DC13" s="7">
        <f>CV13+CW13</f>
        <v>0</v>
      </c>
      <c r="DD13" s="16">
        <f>CX13/2</f>
        <v>0</v>
      </c>
      <c r="DE13" s="6">
        <f>(CY13*3)+(CZ13*5)+(DA13*5)+(DB13*20)</f>
        <v>0</v>
      </c>
      <c r="DF13" s="17">
        <f>DC13+DD13+DE13</f>
        <v>0</v>
      </c>
    </row>
    <row r="14" spans="1:110" ht="12.75">
      <c r="A14" s="20">
        <v>12</v>
      </c>
      <c r="B14" s="48" t="s">
        <v>83</v>
      </c>
      <c r="C14" s="42"/>
      <c r="D14" s="42"/>
      <c r="E14" s="42"/>
      <c r="F14" s="42"/>
      <c r="G14" s="42" t="s">
        <v>28</v>
      </c>
      <c r="H14" s="30">
        <f t="shared" si="0"/>
        <v>257.41</v>
      </c>
      <c r="I14" s="31">
        <f t="shared" si="1"/>
        <v>113.41</v>
      </c>
      <c r="J14" s="8">
        <f t="shared" si="2"/>
        <v>93</v>
      </c>
      <c r="K14" s="34">
        <f t="shared" si="3"/>
        <v>51</v>
      </c>
      <c r="L14" s="35">
        <f t="shared" si="4"/>
        <v>102</v>
      </c>
      <c r="M14" s="18">
        <v>7.14</v>
      </c>
      <c r="N14" s="1">
        <v>5.35</v>
      </c>
      <c r="O14" s="1">
        <v>5.92</v>
      </c>
      <c r="P14" s="1"/>
      <c r="Q14" s="1"/>
      <c r="R14" s="1"/>
      <c r="S14" s="1"/>
      <c r="T14" s="2">
        <v>24</v>
      </c>
      <c r="U14" s="2"/>
      <c r="V14" s="2">
        <v>2</v>
      </c>
      <c r="W14" s="2">
        <v>2</v>
      </c>
      <c r="X14" s="19"/>
      <c r="Y14" s="7">
        <f t="shared" si="5"/>
        <v>18.41</v>
      </c>
      <c r="Z14" s="16">
        <f t="shared" si="6"/>
        <v>12</v>
      </c>
      <c r="AA14" s="6">
        <f t="shared" si="7"/>
        <v>20</v>
      </c>
      <c r="AB14" s="17">
        <f t="shared" si="8"/>
        <v>50.41</v>
      </c>
      <c r="AC14" s="18">
        <v>19.4</v>
      </c>
      <c r="AD14" s="1"/>
      <c r="AE14" s="1"/>
      <c r="AF14" s="1"/>
      <c r="AG14" s="2">
        <v>17</v>
      </c>
      <c r="AH14" s="2"/>
      <c r="AI14" s="2"/>
      <c r="AJ14" s="2">
        <v>2</v>
      </c>
      <c r="AK14" s="2"/>
      <c r="AL14" s="7">
        <f t="shared" si="9"/>
        <v>19.4</v>
      </c>
      <c r="AM14" s="16">
        <f t="shared" si="10"/>
        <v>8.5</v>
      </c>
      <c r="AN14" s="6">
        <f>(AH14*3)+(AI14*5)+(AJ14*5)+(AK14*20)</f>
        <v>10</v>
      </c>
      <c r="AO14" s="17">
        <f t="shared" si="11"/>
        <v>37.9</v>
      </c>
      <c r="AP14" s="18">
        <v>34.96</v>
      </c>
      <c r="AQ14" s="1"/>
      <c r="AR14" s="1"/>
      <c r="AS14" s="2">
        <v>3</v>
      </c>
      <c r="AT14" s="2">
        <v>1</v>
      </c>
      <c r="AU14" s="2"/>
      <c r="AV14" s="2">
        <v>4</v>
      </c>
      <c r="AW14" s="2"/>
      <c r="AX14" s="7">
        <f t="shared" si="12"/>
        <v>34.96</v>
      </c>
      <c r="AY14" s="16">
        <f t="shared" si="13"/>
        <v>1.5</v>
      </c>
      <c r="AZ14" s="6">
        <f t="shared" si="14"/>
        <v>23</v>
      </c>
      <c r="BA14" s="17">
        <f t="shared" si="15"/>
        <v>59.46</v>
      </c>
      <c r="BB14" s="18">
        <v>40.64</v>
      </c>
      <c r="BC14" s="1"/>
      <c r="BD14" s="1"/>
      <c r="BE14" s="2">
        <v>58</v>
      </c>
      <c r="BF14" s="2"/>
      <c r="BG14" s="2">
        <v>3</v>
      </c>
      <c r="BH14" s="2">
        <v>5</v>
      </c>
      <c r="BI14" s="2"/>
      <c r="BJ14" s="7">
        <f t="shared" si="16"/>
        <v>40.64</v>
      </c>
      <c r="BK14" s="16">
        <f t="shared" si="17"/>
        <v>29</v>
      </c>
      <c r="BL14" s="6">
        <f t="shared" si="18"/>
        <v>40</v>
      </c>
      <c r="BM14" s="17">
        <f t="shared" si="19"/>
        <v>109.64</v>
      </c>
      <c r="BN14" s="18"/>
      <c r="BO14" s="1"/>
      <c r="BP14" s="1"/>
      <c r="BQ14" s="2"/>
      <c r="BR14" s="2"/>
      <c r="BS14" s="2"/>
      <c r="BT14" s="2"/>
      <c r="BU14" s="2"/>
      <c r="BV14" s="7">
        <f>BN14+BO14+BP14</f>
        <v>0</v>
      </c>
      <c r="BW14" s="16">
        <f>BQ14/2</f>
        <v>0</v>
      </c>
      <c r="BX14" s="6">
        <f>(BR14*3)+(BS14*5)+(BT14*5)+(BU14*20)</f>
        <v>0</v>
      </c>
      <c r="BY14" s="17">
        <f>BV14+BW14+BX14</f>
        <v>0</v>
      </c>
      <c r="BZ14" s="18"/>
      <c r="CA14" s="1"/>
      <c r="CB14" s="2"/>
      <c r="CC14" s="2"/>
      <c r="CD14" s="2"/>
      <c r="CE14" s="2"/>
      <c r="CF14" s="2"/>
      <c r="CG14" s="7">
        <f>BZ14+CA14</f>
        <v>0</v>
      </c>
      <c r="CH14" s="16">
        <f>CB14/2</f>
        <v>0</v>
      </c>
      <c r="CI14" s="6">
        <f>(CC14*3)+(CD14*5)+(CE14*5)+(CF14*20)</f>
        <v>0</v>
      </c>
      <c r="CJ14" s="17">
        <f>CG14+CH14+CI14</f>
        <v>0</v>
      </c>
      <c r="CK14" s="18"/>
      <c r="CL14" s="1"/>
      <c r="CM14" s="2"/>
      <c r="CN14" s="2"/>
      <c r="CO14" s="2"/>
      <c r="CP14" s="2"/>
      <c r="CQ14" s="2"/>
      <c r="CR14" s="7">
        <f>CK14+CL14</f>
        <v>0</v>
      </c>
      <c r="CS14" s="16">
        <f>CM14/2</f>
        <v>0</v>
      </c>
      <c r="CT14" s="6">
        <f>(CN14*3)+(CO14*5)+(CP14*5)+(CQ14*20)</f>
        <v>0</v>
      </c>
      <c r="CU14" s="17">
        <f>CR14+CS14+CT14</f>
        <v>0</v>
      </c>
      <c r="CV14" s="18"/>
      <c r="CW14" s="1"/>
      <c r="CX14" s="2"/>
      <c r="CY14" s="2"/>
      <c r="CZ14" s="2"/>
      <c r="DA14" s="2"/>
      <c r="DB14" s="2"/>
      <c r="DC14" s="7">
        <f>CV14+CW14</f>
        <v>0</v>
      </c>
      <c r="DD14" s="16">
        <f>CX14/2</f>
        <v>0</v>
      </c>
      <c r="DE14" s="6">
        <f>(CY14*3)+(CZ14*5)+(DA14*5)+(DB14*20)</f>
        <v>0</v>
      </c>
      <c r="DF14" s="17">
        <f>DC14+DD14+DE14</f>
        <v>0</v>
      </c>
    </row>
    <row r="15" spans="1:110" ht="12.75">
      <c r="A15" s="20">
        <v>13</v>
      </c>
      <c r="B15" s="9" t="s">
        <v>93</v>
      </c>
      <c r="C15" s="42"/>
      <c r="D15" s="42"/>
      <c r="E15" s="42"/>
      <c r="F15" s="42"/>
      <c r="G15" s="42" t="s">
        <v>28</v>
      </c>
      <c r="H15" s="30" t="s">
        <v>96</v>
      </c>
      <c r="I15" s="31" t="s">
        <v>88</v>
      </c>
      <c r="J15" s="8">
        <f t="shared" si="2"/>
        <v>0</v>
      </c>
      <c r="K15" s="34">
        <f t="shared" si="3"/>
        <v>1</v>
      </c>
      <c r="L15" s="35">
        <f t="shared" si="4"/>
        <v>2</v>
      </c>
      <c r="M15" s="18">
        <v>4.85</v>
      </c>
      <c r="N15" s="1">
        <v>4.61</v>
      </c>
      <c r="O15" s="1">
        <v>4.77</v>
      </c>
      <c r="P15" s="1"/>
      <c r="Q15" s="1"/>
      <c r="R15" s="1"/>
      <c r="S15" s="1"/>
      <c r="T15" s="2">
        <v>2</v>
      </c>
      <c r="U15" s="2"/>
      <c r="V15" s="2"/>
      <c r="W15" s="2"/>
      <c r="X15" s="19"/>
      <c r="Y15" s="7">
        <f t="shared" si="5"/>
        <v>14.23</v>
      </c>
      <c r="Z15" s="16">
        <f t="shared" si="6"/>
        <v>1</v>
      </c>
      <c r="AA15" s="6">
        <f t="shared" si="7"/>
        <v>0</v>
      </c>
      <c r="AB15" s="17">
        <f t="shared" si="8"/>
        <v>15.23</v>
      </c>
      <c r="AC15" s="18">
        <v>13.3</v>
      </c>
      <c r="AD15" s="1"/>
      <c r="AE15" s="1"/>
      <c r="AF15" s="1"/>
      <c r="AG15" s="2"/>
      <c r="AH15" s="2"/>
      <c r="AI15" s="2"/>
      <c r="AJ15" s="2"/>
      <c r="AK15" s="2"/>
      <c r="AL15" s="7">
        <f t="shared" si="9"/>
        <v>13.3</v>
      </c>
      <c r="AM15" s="16">
        <f t="shared" si="10"/>
        <v>0</v>
      </c>
      <c r="AN15" s="6">
        <f>(AH15*3)+(AI15*5)+(AJ15*5)+(AK15*20)</f>
        <v>0</v>
      </c>
      <c r="AO15" s="17">
        <f t="shared" si="11"/>
        <v>13.3</v>
      </c>
      <c r="AP15" s="18" t="s">
        <v>88</v>
      </c>
      <c r="AQ15" s="1"/>
      <c r="AR15" s="1"/>
      <c r="AS15" s="2"/>
      <c r="AT15" s="2"/>
      <c r="AU15" s="2"/>
      <c r="AV15" s="2"/>
      <c r="AW15" s="2"/>
      <c r="AX15" s="7" t="e">
        <f t="shared" si="12"/>
        <v>#VALUE!</v>
      </c>
      <c r="AY15" s="16">
        <f t="shared" si="13"/>
        <v>0</v>
      </c>
      <c r="AZ15" s="6">
        <f t="shared" si="14"/>
        <v>0</v>
      </c>
      <c r="BA15" s="17" t="e">
        <f t="shared" si="15"/>
        <v>#VALUE!</v>
      </c>
      <c r="BB15" s="18" t="s">
        <v>89</v>
      </c>
      <c r="BC15" s="1"/>
      <c r="BD15" s="1"/>
      <c r="BE15" s="2"/>
      <c r="BF15" s="2"/>
      <c r="BG15" s="2"/>
      <c r="BH15" s="2"/>
      <c r="BI15" s="2"/>
      <c r="BJ15" s="7" t="e">
        <f t="shared" si="16"/>
        <v>#VALUE!</v>
      </c>
      <c r="BK15" s="16">
        <f t="shared" si="17"/>
        <v>0</v>
      </c>
      <c r="BL15" s="6">
        <f t="shared" si="18"/>
        <v>0</v>
      </c>
      <c r="BM15" s="17" t="e">
        <f t="shared" si="19"/>
        <v>#VALUE!</v>
      </c>
      <c r="BN15" s="18"/>
      <c r="BO15" s="1"/>
      <c r="BP15" s="1"/>
      <c r="BQ15" s="2"/>
      <c r="BR15" s="2"/>
      <c r="BS15" s="2"/>
      <c r="BT15" s="2"/>
      <c r="BU15" s="2"/>
      <c r="BV15" s="7"/>
      <c r="BW15" s="16"/>
      <c r="BX15" s="6"/>
      <c r="BY15" s="17"/>
      <c r="BZ15" s="18"/>
      <c r="CA15" s="1"/>
      <c r="CB15" s="2"/>
      <c r="CC15" s="2"/>
      <c r="CD15" s="2"/>
      <c r="CE15" s="2"/>
      <c r="CF15" s="2"/>
      <c r="CG15" s="7"/>
      <c r="CH15" s="16"/>
      <c r="CI15" s="6"/>
      <c r="CJ15" s="17"/>
      <c r="CK15" s="18"/>
      <c r="CL15" s="1"/>
      <c r="CM15" s="2"/>
      <c r="CN15" s="2"/>
      <c r="CO15" s="2"/>
      <c r="CP15" s="2"/>
      <c r="CQ15" s="2"/>
      <c r="CR15" s="7"/>
      <c r="CS15" s="16"/>
      <c r="CT15" s="6"/>
      <c r="CU15" s="17"/>
      <c r="CV15" s="18"/>
      <c r="CW15" s="1"/>
      <c r="CX15" s="2"/>
      <c r="CY15" s="2"/>
      <c r="CZ15" s="2"/>
      <c r="DA15" s="2"/>
      <c r="DB15" s="2"/>
      <c r="DC15" s="7"/>
      <c r="DD15" s="16"/>
      <c r="DE15" s="6"/>
      <c r="DF15" s="17"/>
    </row>
    <row r="16" spans="1:110" ht="12.75">
      <c r="A16" s="20">
        <v>14</v>
      </c>
      <c r="B16" s="49" t="s">
        <v>87</v>
      </c>
      <c r="C16" s="42"/>
      <c r="D16" s="42"/>
      <c r="E16" s="42"/>
      <c r="F16" s="42"/>
      <c r="G16" s="42" t="s">
        <v>27</v>
      </c>
      <c r="H16" s="30" t="s">
        <v>95</v>
      </c>
      <c r="I16" s="31" t="s">
        <v>88</v>
      </c>
      <c r="J16" s="8">
        <f t="shared" si="2"/>
        <v>0</v>
      </c>
      <c r="K16" s="34">
        <f t="shared" si="3"/>
        <v>5.5</v>
      </c>
      <c r="L16" s="35">
        <f t="shared" si="4"/>
        <v>11</v>
      </c>
      <c r="M16" s="18">
        <v>6.44</v>
      </c>
      <c r="N16" s="1">
        <v>5.09</v>
      </c>
      <c r="O16" s="1">
        <v>4.69</v>
      </c>
      <c r="P16" s="1"/>
      <c r="Q16" s="1"/>
      <c r="R16" s="1"/>
      <c r="S16" s="1"/>
      <c r="T16" s="2">
        <v>11</v>
      </c>
      <c r="U16" s="2"/>
      <c r="V16" s="2"/>
      <c r="W16" s="2"/>
      <c r="X16" s="19"/>
      <c r="Y16" s="7">
        <f t="shared" si="5"/>
        <v>16.22</v>
      </c>
      <c r="Z16" s="16">
        <f t="shared" si="6"/>
        <v>5.5</v>
      </c>
      <c r="AA16" s="6">
        <f t="shared" si="7"/>
        <v>0</v>
      </c>
      <c r="AB16" s="17">
        <f t="shared" si="8"/>
        <v>21.72</v>
      </c>
      <c r="AC16" s="18" t="s">
        <v>88</v>
      </c>
      <c r="AD16" s="1"/>
      <c r="AE16" s="1"/>
      <c r="AF16" s="1"/>
      <c r="AG16" s="2"/>
      <c r="AH16" s="2"/>
      <c r="AI16" s="2"/>
      <c r="AJ16" s="2"/>
      <c r="AK16" s="2"/>
      <c r="AL16" s="7" t="e">
        <f t="shared" si="9"/>
        <v>#VALUE!</v>
      </c>
      <c r="AM16" s="16">
        <f t="shared" si="10"/>
        <v>0</v>
      </c>
      <c r="AN16" s="6"/>
      <c r="AO16" s="17" t="e">
        <f t="shared" si="11"/>
        <v>#VALUE!</v>
      </c>
      <c r="AP16" s="18" t="s">
        <v>89</v>
      </c>
      <c r="AQ16" s="1"/>
      <c r="AR16" s="1"/>
      <c r="AS16" s="2"/>
      <c r="AT16" s="2"/>
      <c r="AU16" s="2"/>
      <c r="AV16" s="2"/>
      <c r="AW16" s="2"/>
      <c r="AX16" s="7" t="e">
        <f t="shared" si="12"/>
        <v>#VALUE!</v>
      </c>
      <c r="AY16" s="16">
        <f t="shared" si="13"/>
        <v>0</v>
      </c>
      <c r="AZ16" s="6">
        <f t="shared" si="14"/>
        <v>0</v>
      </c>
      <c r="BA16" s="17" t="e">
        <f t="shared" si="15"/>
        <v>#VALUE!</v>
      </c>
      <c r="BB16" s="18" t="s">
        <v>89</v>
      </c>
      <c r="BC16" s="1"/>
      <c r="BD16" s="1"/>
      <c r="BE16" s="2"/>
      <c r="BF16" s="2"/>
      <c r="BG16" s="2"/>
      <c r="BH16" s="2"/>
      <c r="BI16" s="2"/>
      <c r="BJ16" s="7" t="e">
        <f t="shared" si="16"/>
        <v>#VALUE!</v>
      </c>
      <c r="BK16" s="16">
        <f t="shared" si="17"/>
        <v>0</v>
      </c>
      <c r="BL16" s="6">
        <f t="shared" si="18"/>
        <v>0</v>
      </c>
      <c r="BM16" s="17" t="e">
        <f t="shared" si="19"/>
        <v>#VALUE!</v>
      </c>
      <c r="BN16" s="18"/>
      <c r="BO16" s="1"/>
      <c r="BP16" s="1"/>
      <c r="BQ16" s="2"/>
      <c r="BR16" s="2"/>
      <c r="BS16" s="2"/>
      <c r="BT16" s="2"/>
      <c r="BU16" s="2"/>
      <c r="BV16" s="7"/>
      <c r="BW16" s="16"/>
      <c r="BX16" s="6"/>
      <c r="BY16" s="17"/>
      <c r="BZ16" s="18"/>
      <c r="CA16" s="1"/>
      <c r="CB16" s="2"/>
      <c r="CC16" s="2"/>
      <c r="CD16" s="2"/>
      <c r="CE16" s="2"/>
      <c r="CF16" s="2"/>
      <c r="CG16" s="7"/>
      <c r="CH16" s="16"/>
      <c r="CI16" s="6"/>
      <c r="CJ16" s="17"/>
      <c r="CK16" s="18"/>
      <c r="CL16" s="1"/>
      <c r="CM16" s="2"/>
      <c r="CN16" s="2"/>
      <c r="CO16" s="2"/>
      <c r="CP16" s="2"/>
      <c r="CQ16" s="2"/>
      <c r="CR16" s="7"/>
      <c r="CS16" s="16"/>
      <c r="CT16" s="6"/>
      <c r="CU16" s="17"/>
      <c r="CV16" s="18"/>
      <c r="CW16" s="1"/>
      <c r="CX16" s="2"/>
      <c r="CY16" s="2"/>
      <c r="CZ16" s="2"/>
      <c r="DA16" s="2"/>
      <c r="DB16" s="2"/>
      <c r="DC16" s="7"/>
      <c r="DD16" s="16"/>
      <c r="DE16" s="6"/>
      <c r="DF16" s="17"/>
    </row>
  </sheetData>
  <sheetProtection selectLockedCells="1" sort="0" autoFilter="0"/>
  <mergeCells count="10">
    <mergeCell ref="CV1:DF1"/>
    <mergeCell ref="BN1:BY1"/>
    <mergeCell ref="BB1:BM1"/>
    <mergeCell ref="M1:AB1"/>
    <mergeCell ref="AC1:AO1"/>
    <mergeCell ref="A1:G1"/>
    <mergeCell ref="BZ1:CJ1"/>
    <mergeCell ref="CK1:CU1"/>
    <mergeCell ref="H1:L1"/>
    <mergeCell ref="AP1:BA1"/>
  </mergeCells>
  <conditionalFormatting sqref="B3:G6 H3:H7 C13:F14 C15:H15 C7:G11 H12">
    <cfRule type="expression" priority="14" dxfId="0" stopIfTrue="1">
      <formula>$C3&gt;1</formula>
    </cfRule>
  </conditionalFormatting>
  <conditionalFormatting sqref="B13:B14">
    <cfRule type="expression" priority="16" dxfId="0" stopIfTrue="1">
      <formula>$C17&gt;1</formula>
    </cfRule>
  </conditionalFormatting>
  <conditionalFormatting sqref="G13:H14">
    <cfRule type="expression" priority="9" dxfId="0" stopIfTrue="1">
      <formula>$C13&gt;1</formula>
    </cfRule>
  </conditionalFormatting>
  <conditionalFormatting sqref="C16:H16">
    <cfRule type="expression" priority="7" dxfId="0" stopIfTrue="1">
      <formula>$C16&gt;1</formula>
    </cfRule>
  </conditionalFormatting>
  <conditionalFormatting sqref="B16">
    <cfRule type="expression" priority="6" dxfId="0" stopIfTrue="1">
      <formula>$C16&gt;1</formula>
    </cfRule>
  </conditionalFormatting>
  <conditionalFormatting sqref="B7:B11">
    <cfRule type="expression" priority="5" dxfId="0" stopIfTrue="1">
      <formula>$C7&gt;1</formula>
    </cfRule>
  </conditionalFormatting>
  <conditionalFormatting sqref="C12:F12">
    <cfRule type="expression" priority="3" dxfId="0" stopIfTrue="1">
      <formula>$C12&gt;1</formula>
    </cfRule>
  </conditionalFormatting>
  <conditionalFormatting sqref="G12">
    <cfRule type="expression" priority="2" dxfId="0" stopIfTrue="1">
      <formula>$C12&gt;1</formula>
    </cfRule>
  </conditionalFormatting>
  <conditionalFormatting sqref="B12">
    <cfRule type="expression" priority="17" dxfId="0" stopIfTrue="1">
      <formula>Scoresheet!#REF!&gt;1</formula>
    </cfRule>
  </conditionalFormatting>
  <conditionalFormatting sqref="H8:H11">
    <cfRule type="expression" priority="1" dxfId="0" stopIfTrue="1">
      <formula>$C8&gt;1</formula>
    </cfRule>
  </conditionalFormatting>
  <printOptions gridLines="1" horizontalCentered="1" verticalCentered="1"/>
  <pageMargins left="0.25" right="0.25" top="0.5" bottom="0.25" header="0.25" footer="0"/>
  <pageSetup blackAndWhite="1" fitToHeight="1" fitToWidth="1" horizontalDpi="300" verticalDpi="300" orientation="landscape" pageOrder="overThenDown" scale="52" r:id="rId3"/>
  <headerFooter alignWithMargins="0">
    <oddHeader>&amp;CPage &amp;P&amp;RIDPA Match Scoring Spreadsheet (X-Large)</oddHeader>
  </headerFooter>
  <colBreaks count="4" manualBreakCount="4">
    <brk id="12" max="65535" man="1"/>
    <brk id="28" max="65535" man="1"/>
    <brk id="77" max="23" man="1"/>
    <brk id="99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27</v>
      </c>
      <c r="B1" s="13">
        <v>0</v>
      </c>
      <c r="C1" s="11" t="s">
        <v>38</v>
      </c>
    </row>
    <row r="2" spans="1:3" ht="12.75">
      <c r="A2" s="10" t="s">
        <v>28</v>
      </c>
      <c r="B2" s="13">
        <v>1</v>
      </c>
      <c r="C2" s="12" t="s">
        <v>40</v>
      </c>
    </row>
    <row r="3" spans="1:3" ht="12.75">
      <c r="A3" s="10" t="s">
        <v>29</v>
      </c>
      <c r="B3" s="13">
        <v>2</v>
      </c>
      <c r="C3" s="12" t="s">
        <v>41</v>
      </c>
    </row>
    <row r="4" spans="1:3" ht="12.75">
      <c r="A4" s="10" t="s">
        <v>13</v>
      </c>
      <c r="B4" s="13">
        <v>3</v>
      </c>
      <c r="C4" s="12" t="s">
        <v>36</v>
      </c>
    </row>
    <row r="5" spans="1:3" ht="12.75">
      <c r="A5" s="10" t="s">
        <v>30</v>
      </c>
      <c r="B5" s="13">
        <v>4</v>
      </c>
      <c r="C5" s="12" t="s">
        <v>37</v>
      </c>
    </row>
    <row r="6" spans="1:2" ht="12.75">
      <c r="A6" s="10"/>
      <c r="B6" s="13"/>
    </row>
    <row r="7" spans="1:3" ht="12.75">
      <c r="A7" s="10" t="s">
        <v>31</v>
      </c>
      <c r="B7" s="13">
        <v>0</v>
      </c>
      <c r="C7" s="12" t="s">
        <v>39</v>
      </c>
    </row>
    <row r="8" spans="1:3" ht="12.75">
      <c r="A8" s="10" t="s">
        <v>32</v>
      </c>
      <c r="B8" s="13">
        <v>1</v>
      </c>
      <c r="C8" s="12"/>
    </row>
    <row r="9" spans="1:2" ht="12.75">
      <c r="A9" s="10" t="s">
        <v>33</v>
      </c>
      <c r="B9" s="13">
        <v>2</v>
      </c>
    </row>
    <row r="10" spans="1:3" ht="12.75">
      <c r="A10" s="10" t="s">
        <v>34</v>
      </c>
      <c r="B10" s="13">
        <v>3</v>
      </c>
      <c r="C10" s="12"/>
    </row>
    <row r="11" spans="1:3" ht="12.75">
      <c r="A11" s="10" t="s">
        <v>35</v>
      </c>
      <c r="B11" s="13">
        <v>4</v>
      </c>
      <c r="C11" s="12"/>
    </row>
    <row r="13" spans="1:3" ht="12.75">
      <c r="A13" s="14">
        <v>0</v>
      </c>
      <c r="B13" s="10" t="s">
        <v>31</v>
      </c>
      <c r="C13" s="12" t="s">
        <v>60</v>
      </c>
    </row>
    <row r="14" spans="1:3" ht="12.75">
      <c r="A14" s="14">
        <v>1</v>
      </c>
      <c r="B14" s="10" t="s">
        <v>32</v>
      </c>
      <c r="C14" s="12"/>
    </row>
    <row r="15" spans="1:3" ht="12.75">
      <c r="A15" s="14">
        <v>2</v>
      </c>
      <c r="B15" s="10" t="s">
        <v>33</v>
      </c>
      <c r="C15" s="12"/>
    </row>
    <row r="16" spans="1:3" ht="12.75">
      <c r="A16" s="14">
        <v>3</v>
      </c>
      <c r="B16" s="10" t="s">
        <v>34</v>
      </c>
      <c r="C16" s="12"/>
    </row>
    <row r="17" spans="1:3" ht="12.75">
      <c r="A17" s="14">
        <v>4</v>
      </c>
      <c r="B17" t="s">
        <v>67</v>
      </c>
      <c r="C17" t="s">
        <v>68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1" customFormat="1" ht="12.75">
      <c r="A1" s="36" t="s">
        <v>14</v>
      </c>
    </row>
    <row r="2" s="21" customFormat="1" ht="12.75">
      <c r="A2" s="22"/>
    </row>
    <row r="3" s="21" customFormat="1" ht="12.75">
      <c r="A3" s="22"/>
    </row>
    <row r="4" s="21" customFormat="1" ht="12.75">
      <c r="A4" s="36" t="s">
        <v>69</v>
      </c>
    </row>
    <row r="5" s="21" customFormat="1" ht="12.75">
      <c r="A5" s="22" t="s">
        <v>70</v>
      </c>
    </row>
    <row r="6" s="21" customFormat="1" ht="12.75" customHeight="1">
      <c r="A6" s="22"/>
    </row>
    <row r="7" ht="12.75">
      <c r="A7" s="22" t="s">
        <v>71</v>
      </c>
    </row>
    <row r="8" ht="12.75">
      <c r="A8" s="22" t="s">
        <v>72</v>
      </c>
    </row>
    <row r="9" ht="12.75">
      <c r="A9" s="22" t="s">
        <v>73</v>
      </c>
    </row>
    <row r="10" ht="12.75">
      <c r="A10" s="22" t="s">
        <v>74</v>
      </c>
    </row>
    <row r="11" ht="12.75">
      <c r="A11" s="22" t="s">
        <v>75</v>
      </c>
    </row>
    <row r="12" ht="12.75">
      <c r="A12" s="22" t="s">
        <v>76</v>
      </c>
    </row>
    <row r="13" ht="12.75">
      <c r="A13" s="22" t="s">
        <v>0</v>
      </c>
    </row>
    <row r="14" ht="12.75">
      <c r="A14" s="22" t="s">
        <v>1</v>
      </c>
    </row>
    <row r="15" ht="12.75">
      <c r="A15" s="22"/>
    </row>
    <row r="16" ht="27" customHeight="1">
      <c r="A16" s="22" t="s">
        <v>2</v>
      </c>
    </row>
    <row r="17" ht="12.75">
      <c r="A17" s="22"/>
    </row>
    <row r="18" ht="12.75">
      <c r="A18" s="22"/>
    </row>
    <row r="19" ht="25.5">
      <c r="A19" s="37" t="s">
        <v>11</v>
      </c>
    </row>
    <row r="20" ht="12.75">
      <c r="A20" s="37"/>
    </row>
    <row r="21" ht="12.75">
      <c r="A21" s="21"/>
    </row>
    <row r="22" ht="12.75">
      <c r="A22" s="38" t="s">
        <v>3</v>
      </c>
    </row>
    <row r="23" ht="12.75">
      <c r="A23" s="22" t="s">
        <v>71</v>
      </c>
    </row>
    <row r="24" ht="12.75">
      <c r="A24" s="21" t="s">
        <v>4</v>
      </c>
    </row>
    <row r="25" ht="12.75">
      <c r="A25" s="21" t="s">
        <v>10</v>
      </c>
    </row>
    <row r="26" ht="12.75">
      <c r="A26" s="21" t="s">
        <v>5</v>
      </c>
    </row>
    <row r="27" ht="12.75">
      <c r="A27" s="21" t="s">
        <v>6</v>
      </c>
    </row>
    <row r="28" ht="12.75">
      <c r="A28" s="21" t="s">
        <v>7</v>
      </c>
    </row>
    <row r="29" ht="12.75">
      <c r="A29" s="21" t="s">
        <v>12</v>
      </c>
    </row>
    <row r="30" ht="12.75">
      <c r="A30" s="21" t="s">
        <v>8</v>
      </c>
    </row>
    <row r="31" ht="12.75">
      <c r="A31" s="21" t="s">
        <v>9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2013-04-03T13:01:04Z</cp:lastPrinted>
  <dcterms:created xsi:type="dcterms:W3CDTF">2001-08-02T04:21:03Z</dcterms:created>
  <dcterms:modified xsi:type="dcterms:W3CDTF">2017-01-04T16:41:47Z</dcterms:modified>
  <cp:category/>
  <cp:version/>
  <cp:contentType/>
  <cp:contentStatus/>
  <cp:revision>1</cp:revision>
</cp:coreProperties>
</file>