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<sst xmlns="http://schemas.openxmlformats.org/spreadsheetml/2006/main" count="198" uniqueCount="96">
  <si>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</si>
  <si>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</si>
  <si>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</si>
  <si>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</si>
  <si>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</si>
  <si>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</si>
  <si>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</si>
  <si>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</si>
  <si>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</si>
  <si>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</si>
  <si>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</si>
  <si>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</si>
  <si>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</si>
  <si>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</si>
  <si>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</si>
  <si>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</si>
  <si>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</si>
  <si>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</si>
  <si>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</si>
  <si>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</si>
  <si>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</si>
  <si>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</si>
  <si>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</si>
  <si>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</si>
  <si>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</si>
  <si>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</si>
  <si>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</si>
  <si>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</si>
  <si>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</si>
  <si>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</si>
  <si>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</si>
  <si>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</si>
  <si>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</si>
  <si>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</si>
  <si>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</si>
  <si>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</si>
  <si>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</si>
  <si>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</si>
  <si>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</si>
  <si>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</si>
  <si>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</si>
  <si>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</si>
  <si>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</si>
  <si>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</si>
  <si>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</si>
  <si>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</si>
  <si>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</si>
  <si>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</si>
  <si>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</si>
  <si>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</si>
  <si>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</si>
  <si>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</si>
  <si>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</si>
  <si>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</si>
  <si>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</si>
  <si>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</si>
  <si>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</si>
  <si>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</si>
  <si>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</si>
  <si>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</si>
  <si>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</si>
  <si>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</si>
  <si>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</si>
  <si>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</si>
  <si>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</si>
  <si>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</si>
  <si>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</si>
  <si>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</si>
  <si>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</si>
  <si>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</si>
  <si>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</si>
  <si>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</si>
  <si>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</si>
  <si>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</si>
  <si>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</si>
  <si>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</si>
  <si>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</si>
  <si>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</si>
  <si>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</si>
  <si>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 S.</t>
  </si>
  <si>
    <t>Craig</t>
  </si>
  <si>
    <t>Justin</t>
  </si>
  <si>
    <t>Steve</t>
  </si>
  <si>
    <t>Bob</t>
  </si>
  <si>
    <t>John</t>
  </si>
  <si>
    <t>Ed</t>
  </si>
  <si>
    <t>Dan</t>
  </si>
  <si>
    <t>Ahmed</t>
  </si>
  <si>
    <t>Brad</t>
  </si>
  <si>
    <t>Mark</t>
  </si>
  <si>
    <t>Open</t>
  </si>
  <si>
    <t>Pete Sr.</t>
  </si>
  <si>
    <t>Chris</t>
  </si>
  <si>
    <t>Al E.</t>
  </si>
  <si>
    <t>Jason</t>
  </si>
  <si>
    <t>Rado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</si>
</sst>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73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49" fontId="2" fillId="0" borderId="15" xfId="0" applyNumberFormat="1" applyFont="1" applyBorder="1" applyAlignment="1" applyProtection="1">
      <alignment horizontal="center" textRotation="90" wrapText="1"/>
      <protection/>
    </xf>
    <xf numFmtId="1" fontId="2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8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20" sqref="H20"/>
    </sheetView>
  </sheetViews>
  <sheetFormatPr defaultColWidth="6.421875" defaultRowHeight="12.75"/>
  <cols>
    <col min="1" max="1" width="3.28125" style="5" bestFit="1" customWidth="1"/>
    <col min="2" max="2" width="13.28125" style="4" customWidth="1"/>
    <col min="3" max="3" width="2.57421875" style="43" hidden="1" customWidth="1"/>
    <col min="4" max="4" width="3.28125" style="4" hidden="1" customWidth="1"/>
    <col min="5" max="5" width="4.00390625" style="4" hidden="1" customWidth="1"/>
    <col min="6" max="6" width="4.7109375" style="4" hidden="1" customWidth="1"/>
    <col min="7" max="7" width="5.7109375" style="4" customWidth="1"/>
    <col min="8" max="8" width="8.421875" style="15" customWidth="1"/>
    <col min="9" max="9" width="7.421875" style="4" customWidth="1"/>
    <col min="10" max="10" width="5.28125" style="4" customWidth="1"/>
    <col min="11" max="11" width="5.421875" style="4" customWidth="1"/>
    <col min="12" max="12" width="5.00390625" style="4" customWidth="1"/>
    <col min="13" max="13" width="7.140625" style="4" customWidth="1"/>
    <col min="14" max="19" width="5.421875" style="4" hidden="1" customWidth="1"/>
    <col min="20" max="20" width="3.7109375" style="4" customWidth="1"/>
    <col min="21" max="23" width="2.28125" style="4" customWidth="1"/>
    <col min="24" max="24" width="3.421875" style="4" customWidth="1"/>
    <col min="25" max="25" width="6.7109375" style="4" customWidth="1"/>
    <col min="26" max="26" width="4.421875" style="4" customWidth="1"/>
    <col min="27" max="27" width="4.28125" style="4" customWidth="1"/>
    <col min="28" max="28" width="8.421875" style="3" customWidth="1"/>
    <col min="29" max="29" width="7.140625" style="0" customWidth="1"/>
    <col min="30" max="31" width="6.8515625" style="0" hidden="1" customWidth="1"/>
    <col min="32" max="32" width="6.8515625" style="4" hidden="1" customWidth="1"/>
    <col min="33" max="33" width="3.7109375" style="0" customWidth="1"/>
    <col min="34" max="36" width="2.28125" style="0" customWidth="1"/>
    <col min="37" max="37" width="3.421875" style="0" customWidth="1"/>
    <col min="38" max="38" width="6.421875" style="4" customWidth="1"/>
    <col min="39" max="39" width="4.421875" style="4" customWidth="1"/>
    <col min="40" max="40" width="4.28125" style="0" customWidth="1"/>
    <col min="41" max="41" width="6.421875" style="0" customWidth="1"/>
    <col min="42" max="42" width="6.8515625" style="0" customWidth="1"/>
    <col min="43" max="44" width="5.421875" style="0" hidden="1" customWidth="1"/>
    <col min="45" max="45" width="3.7109375" style="0" customWidth="1"/>
    <col min="46" max="48" width="2.28125" style="0" customWidth="1"/>
    <col min="49" max="49" width="3.421875" style="0" customWidth="1"/>
    <col min="50" max="50" width="6.421875" style="4" customWidth="1"/>
    <col min="51" max="51" width="4.421875" style="4" customWidth="1"/>
    <col min="52" max="52" width="4.28125" style="0" customWidth="1"/>
    <col min="53" max="53" width="6.421875" style="0" customWidth="1"/>
    <col min="54" max="54" width="5.421875" style="0" customWidth="1"/>
    <col min="55" max="55" width="5.421875" style="0" hidden="1" customWidth="1"/>
    <col min="56" max="56" width="5.421875" style="4" hidden="1" customWidth="1"/>
    <col min="57" max="57" width="3.7109375" style="0" customWidth="1"/>
    <col min="58" max="60" width="2.28125" style="0" customWidth="1"/>
    <col min="61" max="61" width="3.421875" style="0" customWidth="1"/>
    <col min="62" max="62" width="6.421875" style="4" customWidth="1"/>
    <col min="63" max="63" width="4.421875" style="4" customWidth="1"/>
    <col min="64" max="64" width="4.28125" style="0" customWidth="1"/>
    <col min="65" max="65" width="6.421875" style="0" customWidth="1"/>
    <col min="66" max="66" width="7.28125" style="0" hidden="1" customWidth="1"/>
    <col min="67" max="68" width="5.421875" style="0" hidden="1" customWidth="1"/>
    <col min="69" max="69" width="3.7109375" style="0" hidden="1" customWidth="1"/>
    <col min="70" max="72" width="2.28125" style="0" hidden="1" customWidth="1"/>
    <col min="73" max="73" width="3.421875" style="0" hidden="1" customWidth="1"/>
    <col min="74" max="74" width="6.421875" style="4" hidden="1" customWidth="1"/>
    <col min="75" max="75" width="4.421875" style="4" hidden="1" customWidth="1"/>
    <col min="76" max="76" width="4.28125" style="0" hidden="1" customWidth="1"/>
    <col min="77" max="77" width="6.421875" style="0" hidden="1" customWidth="1"/>
    <col min="78" max="79" width="5.421875" style="0" hidden="1" customWidth="1"/>
    <col min="80" max="80" width="3.7109375" style="0" hidden="1" customWidth="1"/>
    <col min="81" max="83" width="2.28125" style="0" hidden="1" customWidth="1"/>
    <col min="84" max="84" width="3.421875" style="0" hidden="1" customWidth="1"/>
    <col min="85" max="85" width="6.421875" style="4" hidden="1" customWidth="1"/>
    <col min="86" max="86" width="4.421875" style="4" hidden="1" customWidth="1"/>
    <col min="87" max="87" width="4.28125" style="0" hidden="1" customWidth="1"/>
    <col min="88" max="88" width="6.421875" style="0" hidden="1" customWidth="1"/>
    <col min="89" max="90" width="5.421875" style="0" hidden="1" customWidth="1"/>
    <col min="91" max="91" width="3.7109375" style="0" hidden="1" customWidth="1"/>
    <col min="92" max="94" width="2.28125" style="0" hidden="1" customWidth="1"/>
    <col min="95" max="95" width="3.421875" style="0" hidden="1" customWidth="1"/>
    <col min="96" max="96" width="6.421875" style="4" hidden="1" customWidth="1"/>
    <col min="97" max="97" width="4.421875" style="4" hidden="1" customWidth="1"/>
    <col min="98" max="98" width="4.28125" style="0" hidden="1" customWidth="1"/>
    <col min="99" max="99" width="6.421875" style="0" hidden="1" customWidth="1"/>
    <col min="100" max="101" width="5.421875" style="0" hidden="1" customWidth="1"/>
    <col min="102" max="102" width="3.7109375" style="0" hidden="1" customWidth="1"/>
    <col min="103" max="105" width="2.28125" style="0" hidden="1" customWidth="1"/>
    <col min="106" max="106" width="3.421875" style="0" hidden="1" customWidth="1"/>
    <col min="107" max="107" width="6.421875" style="4" hidden="1" customWidth="1"/>
    <col min="108" max="108" width="4.421875" style="4" hidden="1" customWidth="1"/>
    <col min="109" max="109" width="4.28125" style="0" hidden="1" customWidth="1"/>
    <col min="110" max="110" width="6.421875" style="0" hidden="1" customWidth="1"/>
    <col min="111" max="111" width="6.421875" style="0" customWidth="1"/>
  </cols>
  <sheetData>
    <row r="1" spans="1:110" ht="27" customHeight="1" thickTop="1">
      <c r="A1" s="53" t="s">
        <v>17</v>
      </c>
      <c r="B1" s="54"/>
      <c r="C1" s="54"/>
      <c r="D1" s="54"/>
      <c r="E1" s="54"/>
      <c r="F1" s="54"/>
      <c r="G1" s="54"/>
      <c r="H1" s="50" t="s">
        <v>26</v>
      </c>
      <c r="I1" s="55"/>
      <c r="J1" s="55"/>
      <c r="K1" s="55"/>
      <c r="L1" s="56"/>
      <c r="M1" s="53" t="s">
        <v>16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 t="s">
        <v>19</v>
      </c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 t="s">
        <v>20</v>
      </c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0" t="s">
        <v>21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2"/>
      <c r="BN1" s="50" t="s">
        <v>22</v>
      </c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2"/>
      <c r="BZ1" s="50" t="s">
        <v>23</v>
      </c>
      <c r="CA1" s="51"/>
      <c r="CB1" s="51"/>
      <c r="CC1" s="51"/>
      <c r="CD1" s="51"/>
      <c r="CE1" s="51"/>
      <c r="CF1" s="51"/>
      <c r="CG1" s="51"/>
      <c r="CH1" s="51"/>
      <c r="CI1" s="51"/>
      <c r="CJ1" s="52"/>
      <c r="CK1" s="50" t="s">
        <v>24</v>
      </c>
      <c r="CL1" s="51"/>
      <c r="CM1" s="51"/>
      <c r="CN1" s="51"/>
      <c r="CO1" s="51"/>
      <c r="CP1" s="51"/>
      <c r="CQ1" s="51"/>
      <c r="CR1" s="51"/>
      <c r="CS1" s="51"/>
      <c r="CT1" s="51"/>
      <c r="CU1" s="52"/>
      <c r="CV1" s="50" t="s">
        <v>25</v>
      </c>
      <c r="CW1" s="51"/>
      <c r="CX1" s="51"/>
      <c r="CY1" s="51"/>
      <c r="CZ1" s="51"/>
      <c r="DA1" s="51"/>
      <c r="DB1" s="51"/>
      <c r="DC1" s="51"/>
      <c r="DD1" s="51"/>
      <c r="DE1" s="51"/>
      <c r="DF1" s="52"/>
    </row>
    <row r="2" spans="1:110" ht="42" customHeight="1" thickBot="1">
      <c r="A2" s="40" t="s">
        <v>42</v>
      </c>
      <c r="B2" s="24" t="s">
        <v>78</v>
      </c>
      <c r="C2" s="41" t="s">
        <v>77</v>
      </c>
      <c r="D2" s="39" t="s">
        <v>43</v>
      </c>
      <c r="E2" s="24" t="s">
        <v>44</v>
      </c>
      <c r="F2" s="24" t="s">
        <v>18</v>
      </c>
      <c r="G2" s="25" t="s">
        <v>15</v>
      </c>
      <c r="H2" s="28" t="s">
        <v>66</v>
      </c>
      <c r="I2" s="29" t="s">
        <v>63</v>
      </c>
      <c r="J2" s="26" t="s">
        <v>64</v>
      </c>
      <c r="K2" s="32" t="s">
        <v>65</v>
      </c>
      <c r="L2" s="33" t="s">
        <v>62</v>
      </c>
      <c r="M2" s="23" t="s">
        <v>46</v>
      </c>
      <c r="N2" s="24" t="s">
        <v>47</v>
      </c>
      <c r="O2" s="24" t="s">
        <v>48</v>
      </c>
      <c r="P2" s="24" t="s">
        <v>49</v>
      </c>
      <c r="Q2" s="24" t="s">
        <v>50</v>
      </c>
      <c r="R2" s="24" t="s">
        <v>51</v>
      </c>
      <c r="S2" s="24" t="s">
        <v>52</v>
      </c>
      <c r="T2" s="24" t="s">
        <v>45</v>
      </c>
      <c r="U2" s="24" t="s">
        <v>53</v>
      </c>
      <c r="V2" s="24" t="s">
        <v>54</v>
      </c>
      <c r="W2" s="24" t="s">
        <v>55</v>
      </c>
      <c r="X2" s="26" t="s">
        <v>56</v>
      </c>
      <c r="Y2" s="27" t="s">
        <v>57</v>
      </c>
      <c r="Z2" s="24" t="s">
        <v>61</v>
      </c>
      <c r="AA2" s="24" t="s">
        <v>58</v>
      </c>
      <c r="AB2" s="25" t="s">
        <v>59</v>
      </c>
      <c r="AC2" s="23" t="s">
        <v>46</v>
      </c>
      <c r="AD2" s="24" t="s">
        <v>47</v>
      </c>
      <c r="AE2" s="24" t="s">
        <v>48</v>
      </c>
      <c r="AF2" s="24" t="s">
        <v>49</v>
      </c>
      <c r="AG2" s="24" t="s">
        <v>45</v>
      </c>
      <c r="AH2" s="24" t="s">
        <v>53</v>
      </c>
      <c r="AI2" s="24" t="s">
        <v>54</v>
      </c>
      <c r="AJ2" s="46" t="s">
        <v>55</v>
      </c>
      <c r="AK2" s="24" t="s">
        <v>56</v>
      </c>
      <c r="AL2" s="27" t="s">
        <v>57</v>
      </c>
      <c r="AM2" s="24" t="s">
        <v>61</v>
      </c>
      <c r="AN2" s="24" t="s">
        <v>58</v>
      </c>
      <c r="AO2" s="25" t="s">
        <v>59</v>
      </c>
      <c r="AP2" s="23" t="s">
        <v>46</v>
      </c>
      <c r="AQ2" s="24" t="s">
        <v>47</v>
      </c>
      <c r="AR2" s="24" t="s">
        <v>48</v>
      </c>
      <c r="AS2" s="24" t="s">
        <v>45</v>
      </c>
      <c r="AT2" s="24" t="s">
        <v>53</v>
      </c>
      <c r="AU2" s="24" t="s">
        <v>54</v>
      </c>
      <c r="AV2" s="24" t="s">
        <v>55</v>
      </c>
      <c r="AW2" s="24" t="s">
        <v>56</v>
      </c>
      <c r="AX2" s="27" t="s">
        <v>57</v>
      </c>
      <c r="AY2" s="24" t="s">
        <v>61</v>
      </c>
      <c r="AZ2" s="24" t="s">
        <v>58</v>
      </c>
      <c r="BA2" s="25" t="s">
        <v>59</v>
      </c>
      <c r="BB2" s="23" t="s">
        <v>46</v>
      </c>
      <c r="BC2" s="24" t="s">
        <v>47</v>
      </c>
      <c r="BD2" s="24" t="s">
        <v>48</v>
      </c>
      <c r="BE2" s="24" t="s">
        <v>45</v>
      </c>
      <c r="BF2" s="24" t="s">
        <v>53</v>
      </c>
      <c r="BG2" s="24" t="s">
        <v>54</v>
      </c>
      <c r="BH2" s="24" t="s">
        <v>55</v>
      </c>
      <c r="BI2" s="24" t="s">
        <v>56</v>
      </c>
      <c r="BJ2" s="27" t="s">
        <v>57</v>
      </c>
      <c r="BK2" s="24" t="s">
        <v>61</v>
      </c>
      <c r="BL2" s="24" t="s">
        <v>58</v>
      </c>
      <c r="BM2" s="25" t="s">
        <v>59</v>
      </c>
      <c r="BN2" s="23" t="s">
        <v>46</v>
      </c>
      <c r="BO2" s="24" t="s">
        <v>47</v>
      </c>
      <c r="BP2" s="24" t="s">
        <v>48</v>
      </c>
      <c r="BQ2" s="24" t="s">
        <v>45</v>
      </c>
      <c r="BR2" s="24" t="s">
        <v>53</v>
      </c>
      <c r="BS2" s="24" t="s">
        <v>54</v>
      </c>
      <c r="BT2" s="24" t="s">
        <v>55</v>
      </c>
      <c r="BU2" s="24" t="s">
        <v>56</v>
      </c>
      <c r="BV2" s="27" t="s">
        <v>57</v>
      </c>
      <c r="BW2" s="24" t="s">
        <v>61</v>
      </c>
      <c r="BX2" s="24" t="s">
        <v>58</v>
      </c>
      <c r="BY2" s="25" t="s">
        <v>59</v>
      </c>
      <c r="BZ2" s="23" t="s">
        <v>46</v>
      </c>
      <c r="CA2" s="24" t="s">
        <v>47</v>
      </c>
      <c r="CB2" s="24" t="s">
        <v>45</v>
      </c>
      <c r="CC2" s="24" t="s">
        <v>53</v>
      </c>
      <c r="CD2" s="24" t="s">
        <v>54</v>
      </c>
      <c r="CE2" s="24" t="s">
        <v>55</v>
      </c>
      <c r="CF2" s="24" t="s">
        <v>56</v>
      </c>
      <c r="CG2" s="27" t="s">
        <v>57</v>
      </c>
      <c r="CH2" s="24" t="s">
        <v>61</v>
      </c>
      <c r="CI2" s="24" t="s">
        <v>58</v>
      </c>
      <c r="CJ2" s="25" t="s">
        <v>59</v>
      </c>
      <c r="CK2" s="23" t="s">
        <v>46</v>
      </c>
      <c r="CL2" s="24" t="s">
        <v>47</v>
      </c>
      <c r="CM2" s="24" t="s">
        <v>45</v>
      </c>
      <c r="CN2" s="24" t="s">
        <v>53</v>
      </c>
      <c r="CO2" s="24" t="s">
        <v>54</v>
      </c>
      <c r="CP2" s="24" t="s">
        <v>55</v>
      </c>
      <c r="CQ2" s="24" t="s">
        <v>56</v>
      </c>
      <c r="CR2" s="27" t="s">
        <v>57</v>
      </c>
      <c r="CS2" s="24" t="s">
        <v>61</v>
      </c>
      <c r="CT2" s="24" t="s">
        <v>58</v>
      </c>
      <c r="CU2" s="25" t="s">
        <v>59</v>
      </c>
      <c r="CV2" s="23" t="s">
        <v>46</v>
      </c>
      <c r="CW2" s="24" t="s">
        <v>47</v>
      </c>
      <c r="CX2" s="24" t="s">
        <v>45</v>
      </c>
      <c r="CY2" s="24" t="s">
        <v>53</v>
      </c>
      <c r="CZ2" s="24" t="s">
        <v>54</v>
      </c>
      <c r="DA2" s="24" t="s">
        <v>55</v>
      </c>
      <c r="DB2" s="24" t="s">
        <v>56</v>
      </c>
      <c r="DC2" s="27" t="s">
        <v>57</v>
      </c>
      <c r="DD2" s="24" t="s">
        <v>61</v>
      </c>
      <c r="DE2" s="24" t="s">
        <v>58</v>
      </c>
      <c r="DF2" s="25" t="s">
        <v>59</v>
      </c>
    </row>
    <row r="3" spans="1:110" ht="13.5" thickTop="1">
      <c r="A3" s="20">
        <v>1</v>
      </c>
      <c r="B3" s="45" t="s">
        <v>86</v>
      </c>
      <c r="C3" s="42"/>
      <c r="D3" s="42"/>
      <c r="E3" s="42"/>
      <c r="F3" s="42"/>
      <c r="G3" s="44" t="s">
        <v>27</v>
      </c>
      <c r="H3" s="30">
        <f>I3+J3+K3</f>
        <v>72.74</v>
      </c>
      <c r="I3" s="31">
        <f>Y3+AL3+AX3+BJ3+BV3+CG3+CR3+DC3</f>
        <v>63.74</v>
      </c>
      <c r="J3" s="8">
        <f>AA3+AN3+AZ3+BL3+BX3+CI3+CT3+DE3</f>
        <v>3</v>
      </c>
      <c r="K3" s="34">
        <f>L3/2</f>
        <v>6</v>
      </c>
      <c r="L3" s="35">
        <f>T3+AG3+AS3+BE3+BQ3+CB3+CM3+CX3</f>
        <v>12</v>
      </c>
      <c r="M3" s="18">
        <v>5.41</v>
      </c>
      <c r="N3" s="1"/>
      <c r="O3" s="1"/>
      <c r="P3" s="1"/>
      <c r="Q3" s="1"/>
      <c r="R3" s="1"/>
      <c r="S3" s="1"/>
      <c r="T3" s="2"/>
      <c r="U3" s="2"/>
      <c r="V3" s="2"/>
      <c r="W3" s="2"/>
      <c r="X3" s="19"/>
      <c r="Y3" s="7">
        <f>M3+N3+O3+P3+Q3+R3+S3</f>
        <v>5.41</v>
      </c>
      <c r="Z3" s="16">
        <f>T3/2</f>
        <v>0</v>
      </c>
      <c r="AA3" s="6">
        <f>(U3*3)+(V3*5)+(W3*5)+(X3*20)</f>
        <v>0</v>
      </c>
      <c r="AB3" s="17">
        <f>Y3+Z3+AA3</f>
        <v>5.41</v>
      </c>
      <c r="AC3" s="18">
        <v>16.16</v>
      </c>
      <c r="AD3" s="1"/>
      <c r="AE3" s="1"/>
      <c r="AF3" s="1"/>
      <c r="AG3" s="2">
        <v>1</v>
      </c>
      <c r="AH3" s="2"/>
      <c r="AI3" s="2"/>
      <c r="AJ3" s="2"/>
      <c r="AK3" s="2"/>
      <c r="AL3" s="7">
        <f>AD3+AE3+AC3</f>
        <v>16.16</v>
      </c>
      <c r="AM3" s="16">
        <f>AG3/2</f>
        <v>0.5</v>
      </c>
      <c r="AN3" s="6">
        <f>(AH3*3)+(AI3*5)+(AJ3*5)+(AK3*20)</f>
        <v>0</v>
      </c>
      <c r="AO3" s="17">
        <f>AL3+AM3+AN3</f>
        <v>16.66</v>
      </c>
      <c r="AP3" s="18">
        <v>12.25</v>
      </c>
      <c r="AQ3" s="1"/>
      <c r="AR3" s="1"/>
      <c r="AS3" s="2">
        <v>1</v>
      </c>
      <c r="AT3" s="2"/>
      <c r="AU3" s="2"/>
      <c r="AV3" s="2"/>
      <c r="AW3" s="2"/>
      <c r="AX3" s="7">
        <f>AP3+AQ3+AR3</f>
        <v>12.25</v>
      </c>
      <c r="AY3" s="16">
        <f>AS3/2</f>
        <v>0.5</v>
      </c>
      <c r="AZ3" s="6">
        <f>(AT3*3)+(AU3*5)+(AV3*5)+(AW3*20)</f>
        <v>0</v>
      </c>
      <c r="BA3" s="17">
        <f>AX3+AY3+AZ3</f>
        <v>12.75</v>
      </c>
      <c r="BB3" s="18">
        <v>29.92</v>
      </c>
      <c r="BC3" s="1"/>
      <c r="BD3" s="1"/>
      <c r="BE3" s="2">
        <v>10</v>
      </c>
      <c r="BF3" s="2">
        <v>1</v>
      </c>
      <c r="BG3" s="2"/>
      <c r="BH3" s="2"/>
      <c r="BI3" s="2"/>
      <c r="BJ3" s="7">
        <f>BB3+BC3+BD3</f>
        <v>29.92</v>
      </c>
      <c r="BK3" s="16">
        <f>BE3/2</f>
        <v>5</v>
      </c>
      <c r="BL3" s="6">
        <f>(BF3*3)+(BG3*5)+(BH3*5)+(BI3*20)</f>
        <v>3</v>
      </c>
      <c r="BM3" s="17">
        <f>BJ3+BK3+BL3</f>
        <v>37.92</v>
      </c>
      <c r="BN3" s="18"/>
      <c r="BO3" s="1"/>
      <c r="BP3" s="1"/>
      <c r="BQ3" s="2"/>
      <c r="BR3" s="2"/>
      <c r="BS3" s="2"/>
      <c r="BT3" s="2"/>
      <c r="BU3" s="2"/>
      <c r="BV3" s="7">
        <f>BN3+BO3+BP3</f>
        <v>0</v>
      </c>
      <c r="BW3" s="16">
        <f>BQ3/2</f>
        <v>0</v>
      </c>
      <c r="BX3" s="6">
        <f>(BR3*3)+(BS3*5)+(BT3*5)+(BU3*20)</f>
        <v>0</v>
      </c>
      <c r="BY3" s="17">
        <f>BV3+BW3+BX3</f>
        <v>0</v>
      </c>
      <c r="BZ3" s="18"/>
      <c r="CA3" s="1"/>
      <c r="CB3" s="2"/>
      <c r="CC3" s="2"/>
      <c r="CD3" s="2"/>
      <c r="CE3" s="2"/>
      <c r="CF3" s="2"/>
      <c r="CG3" s="7">
        <f>BZ3+CA3</f>
        <v>0</v>
      </c>
      <c r="CH3" s="16">
        <f>CB3/2</f>
        <v>0</v>
      </c>
      <c r="CI3" s="6">
        <f>(CC3*3)+(CD3*5)+(CE3*5)+(CF3*20)</f>
        <v>0</v>
      </c>
      <c r="CJ3" s="17">
        <f>CG3+CH3+CI3</f>
        <v>0</v>
      </c>
      <c r="CK3" s="18"/>
      <c r="CL3" s="1"/>
      <c r="CM3" s="2"/>
      <c r="CN3" s="2"/>
      <c r="CO3" s="2"/>
      <c r="CP3" s="2"/>
      <c r="CQ3" s="2"/>
      <c r="CR3" s="7">
        <f>CK3+CL3</f>
        <v>0</v>
      </c>
      <c r="CS3" s="16">
        <f>CM3/2</f>
        <v>0</v>
      </c>
      <c r="CT3" s="6">
        <f>(CN3*3)+(CO3*5)+(CP3*5)+(CQ3*20)</f>
        <v>0</v>
      </c>
      <c r="CU3" s="17">
        <f>CR3+CS3+CT3</f>
        <v>0</v>
      </c>
      <c r="CV3" s="18"/>
      <c r="CW3" s="1"/>
      <c r="CX3" s="2"/>
      <c r="CY3" s="2"/>
      <c r="CZ3" s="2"/>
      <c r="DA3" s="2"/>
      <c r="DB3" s="2"/>
      <c r="DC3" s="7">
        <f>CV3+CW3</f>
        <v>0</v>
      </c>
      <c r="DD3" s="16">
        <f>CX3/2</f>
        <v>0</v>
      </c>
      <c r="DE3" s="6">
        <f>(CY3*3)+(CZ3*5)+(DA3*5)+(DB3*20)</f>
        <v>0</v>
      </c>
      <c r="DF3" s="17">
        <f>DC3+DD3+DE3</f>
        <v>0</v>
      </c>
    </row>
    <row r="4" spans="1:110" ht="12.75">
      <c r="A4" s="20">
        <v>2</v>
      </c>
      <c r="B4" s="48" t="s">
        <v>92</v>
      </c>
      <c r="C4" s="42"/>
      <c r="D4" s="42"/>
      <c r="E4" s="42"/>
      <c r="F4" s="42"/>
      <c r="G4" s="42" t="s">
        <v>27</v>
      </c>
      <c r="H4" s="30">
        <f>I4+J4+K4</f>
        <v>84.32</v>
      </c>
      <c r="I4" s="31">
        <f>Y4+AL4+AX4+BJ4+BV4+CG4+CR4+DC4</f>
        <v>57.82</v>
      </c>
      <c r="J4" s="8">
        <f>AA4+AN4+AZ4+BL4+BX4+CI4+CT4+DE4</f>
        <v>10</v>
      </c>
      <c r="K4" s="34">
        <f>L4/2</f>
        <v>16.5</v>
      </c>
      <c r="L4" s="35">
        <f>T4+AG4+AS4+BE4+BQ4+CB4+CM4+CX4</f>
        <v>33</v>
      </c>
      <c r="M4" s="18">
        <v>5.75</v>
      </c>
      <c r="N4" s="1"/>
      <c r="O4" s="1"/>
      <c r="P4" s="1"/>
      <c r="Q4" s="1"/>
      <c r="R4" s="1"/>
      <c r="S4" s="1"/>
      <c r="T4" s="2">
        <v>4</v>
      </c>
      <c r="U4" s="2"/>
      <c r="V4" s="2"/>
      <c r="W4" s="2">
        <v>2</v>
      </c>
      <c r="X4" s="19"/>
      <c r="Y4" s="7">
        <f>M4+N4+O4+P4+Q4+R4+S4</f>
        <v>5.75</v>
      </c>
      <c r="Z4" s="16">
        <f>T4/2</f>
        <v>2</v>
      </c>
      <c r="AA4" s="6">
        <f>(U4*3)+(V4*5)+(W4*5)+(X4*20)</f>
        <v>10</v>
      </c>
      <c r="AB4" s="17">
        <f>Y4+Z4+AA4</f>
        <v>17.75</v>
      </c>
      <c r="AC4" s="18">
        <v>14.03</v>
      </c>
      <c r="AD4" s="1"/>
      <c r="AE4" s="1"/>
      <c r="AF4" s="1"/>
      <c r="AG4" s="2">
        <v>14</v>
      </c>
      <c r="AH4" s="2"/>
      <c r="AI4" s="2"/>
      <c r="AJ4" s="2"/>
      <c r="AK4" s="2"/>
      <c r="AL4" s="7">
        <f>AD4+AE4+AC4</f>
        <v>14.03</v>
      </c>
      <c r="AM4" s="16">
        <f>AG4/2</f>
        <v>7</v>
      </c>
      <c r="AN4" s="6">
        <f>(AH4*3)+(AI4*5)+(AJ4*5)+(AK4*20)</f>
        <v>0</v>
      </c>
      <c r="AO4" s="17">
        <f>AL4+AM4+AN4</f>
        <v>21.03</v>
      </c>
      <c r="AP4" s="18">
        <v>14.05</v>
      </c>
      <c r="AQ4" s="1"/>
      <c r="AR4" s="1"/>
      <c r="AS4" s="2">
        <v>9</v>
      </c>
      <c r="AT4" s="2"/>
      <c r="AU4" s="2"/>
      <c r="AV4" s="2"/>
      <c r="AW4" s="2"/>
      <c r="AX4" s="7">
        <f>AP4+AQ4+AR4</f>
        <v>14.05</v>
      </c>
      <c r="AY4" s="16">
        <f>AS4/2</f>
        <v>4.5</v>
      </c>
      <c r="AZ4" s="6">
        <f>(AT4*3)+(AU4*5)+(AV4*5)+(AW4*20)</f>
        <v>0</v>
      </c>
      <c r="BA4" s="17">
        <f>AX4+AY4+AZ4</f>
        <v>18.55</v>
      </c>
      <c r="BB4" s="18">
        <v>23.99</v>
      </c>
      <c r="BC4" s="1"/>
      <c r="BD4" s="1"/>
      <c r="BE4" s="2">
        <v>6</v>
      </c>
      <c r="BF4" s="2"/>
      <c r="BG4" s="2"/>
      <c r="BH4" s="2"/>
      <c r="BI4" s="2"/>
      <c r="BJ4" s="7">
        <f>BB4+BC4+BD4</f>
        <v>23.99</v>
      </c>
      <c r="BK4" s="16">
        <f>BE4/2</f>
        <v>3</v>
      </c>
      <c r="BL4" s="6">
        <f>(BF4*3)+(BG4*5)+(BH4*5)+(BI4*20)</f>
        <v>0</v>
      </c>
      <c r="BM4" s="17">
        <f>BJ4+BK4+BL4</f>
        <v>26.99</v>
      </c>
      <c r="BN4" s="18"/>
      <c r="BO4" s="1"/>
      <c r="BP4" s="1"/>
      <c r="BQ4" s="2"/>
      <c r="BR4" s="2"/>
      <c r="BS4" s="2"/>
      <c r="BT4" s="2"/>
      <c r="BU4" s="2"/>
      <c r="BV4" s="7"/>
      <c r="BW4" s="16"/>
      <c r="BX4" s="6"/>
      <c r="BY4" s="17"/>
      <c r="BZ4" s="18"/>
      <c r="CA4" s="1"/>
      <c r="CB4" s="2"/>
      <c r="CC4" s="2"/>
      <c r="CD4" s="2"/>
      <c r="CE4" s="2"/>
      <c r="CF4" s="2"/>
      <c r="CG4" s="7"/>
      <c r="CH4" s="16"/>
      <c r="CI4" s="6"/>
      <c r="CJ4" s="17"/>
      <c r="CK4" s="18"/>
      <c r="CL4" s="1"/>
      <c r="CM4" s="2"/>
      <c r="CN4" s="2"/>
      <c r="CO4" s="2"/>
      <c r="CP4" s="2"/>
      <c r="CQ4" s="2"/>
      <c r="CR4" s="7"/>
      <c r="CS4" s="16"/>
      <c r="CT4" s="6"/>
      <c r="CU4" s="17"/>
      <c r="CV4" s="18"/>
      <c r="CW4" s="1"/>
      <c r="CX4" s="2"/>
      <c r="CY4" s="2"/>
      <c r="CZ4" s="2"/>
      <c r="DA4" s="2"/>
      <c r="DB4" s="2"/>
      <c r="DC4" s="7"/>
      <c r="DD4" s="16"/>
      <c r="DE4" s="6"/>
      <c r="DF4" s="17"/>
    </row>
    <row r="5" spans="1:110" ht="12.75">
      <c r="A5" s="20">
        <v>3</v>
      </c>
      <c r="B5" s="47" t="s">
        <v>89</v>
      </c>
      <c r="C5" s="42"/>
      <c r="D5" s="42"/>
      <c r="E5" s="42"/>
      <c r="F5" s="42"/>
      <c r="G5" s="42" t="s">
        <v>27</v>
      </c>
      <c r="H5" s="30">
        <f>I5+J5+K5</f>
        <v>88.21</v>
      </c>
      <c r="I5" s="31">
        <f>Y5+AL5+AX5+BJ5+BV5+CG5+CR5+DC5</f>
        <v>70.71</v>
      </c>
      <c r="J5" s="8">
        <f>AA5+AN5+AZ5+BL5+BX5+CI5+CT5+DE5</f>
        <v>5</v>
      </c>
      <c r="K5" s="34">
        <f>L5/2</f>
        <v>12.5</v>
      </c>
      <c r="L5" s="35">
        <f>T5+AG5+AS5+BE5+BQ5+CB5+CM5+CX5</f>
        <v>25</v>
      </c>
      <c r="M5" s="18">
        <v>6.91</v>
      </c>
      <c r="N5" s="1"/>
      <c r="O5" s="1"/>
      <c r="P5" s="1"/>
      <c r="Q5" s="1"/>
      <c r="R5" s="1"/>
      <c r="S5" s="1"/>
      <c r="T5" s="2">
        <v>1</v>
      </c>
      <c r="U5" s="2"/>
      <c r="V5" s="2"/>
      <c r="W5" s="2"/>
      <c r="X5" s="19"/>
      <c r="Y5" s="7">
        <f>M5+N5+O5+P5+Q5+R5+S5</f>
        <v>6.91</v>
      </c>
      <c r="Z5" s="16">
        <f>T5/2</f>
        <v>0.5</v>
      </c>
      <c r="AA5" s="6">
        <f>(U5*3)+(V5*5)+(W5*5)+(X5*20)</f>
        <v>0</v>
      </c>
      <c r="AB5" s="17">
        <f>Y5+Z5+AA5</f>
        <v>7.41</v>
      </c>
      <c r="AC5" s="18">
        <v>11.99</v>
      </c>
      <c r="AD5" s="1"/>
      <c r="AE5" s="1"/>
      <c r="AF5" s="1"/>
      <c r="AG5" s="2"/>
      <c r="AH5" s="2"/>
      <c r="AI5" s="2"/>
      <c r="AJ5" s="2"/>
      <c r="AK5" s="2"/>
      <c r="AL5" s="7">
        <f>AD5+AE5+AC5</f>
        <v>11.99</v>
      </c>
      <c r="AM5" s="16">
        <f>AG5/2</f>
        <v>0</v>
      </c>
      <c r="AN5" s="6">
        <f>(AH5*3)+(AI5*5)+(AJ5*5)+(AK5*20)</f>
        <v>0</v>
      </c>
      <c r="AO5" s="17">
        <f>AL5+AM5+AN5</f>
        <v>11.99</v>
      </c>
      <c r="AP5" s="18">
        <v>16.66</v>
      </c>
      <c r="AQ5" s="1"/>
      <c r="AR5" s="1"/>
      <c r="AS5" s="2">
        <v>6</v>
      </c>
      <c r="AT5" s="2"/>
      <c r="AU5" s="2"/>
      <c r="AV5" s="2"/>
      <c r="AW5" s="2"/>
      <c r="AX5" s="7">
        <f>AP5+AQ5+AR5</f>
        <v>16.66</v>
      </c>
      <c r="AY5" s="16">
        <f>AS5/2</f>
        <v>3</v>
      </c>
      <c r="AZ5" s="6">
        <f>(AT5*3)+(AU5*5)+(AV5*5)+(AW5*20)</f>
        <v>0</v>
      </c>
      <c r="BA5" s="17">
        <f>AX5+AY5+AZ5</f>
        <v>19.66</v>
      </c>
      <c r="BB5" s="18">
        <v>35.15</v>
      </c>
      <c r="BC5" s="1"/>
      <c r="BD5" s="1"/>
      <c r="BE5" s="2">
        <v>18</v>
      </c>
      <c r="BF5" s="2"/>
      <c r="BG5" s="2"/>
      <c r="BH5" s="2">
        <v>1</v>
      </c>
      <c r="BI5" s="2"/>
      <c r="BJ5" s="7">
        <f>BB5+BC5+BD5</f>
        <v>35.15</v>
      </c>
      <c r="BK5" s="16">
        <f>BE5/2</f>
        <v>9</v>
      </c>
      <c r="BL5" s="6">
        <f>(BF5*3)+(BG5*5)+(BH5*5)+(BI5*20)</f>
        <v>5</v>
      </c>
      <c r="BM5" s="17">
        <f>BJ5+BK5+BL5</f>
        <v>49.15</v>
      </c>
      <c r="BN5" s="18"/>
      <c r="BO5" s="1"/>
      <c r="BP5" s="1"/>
      <c r="BQ5" s="2"/>
      <c r="BR5" s="2"/>
      <c r="BS5" s="2"/>
      <c r="BT5" s="2"/>
      <c r="BU5" s="2"/>
      <c r="BV5" s="7"/>
      <c r="BW5" s="16"/>
      <c r="BX5" s="6"/>
      <c r="BY5" s="17"/>
      <c r="BZ5" s="18"/>
      <c r="CA5" s="1"/>
      <c r="CB5" s="2"/>
      <c r="CC5" s="2"/>
      <c r="CD5" s="2"/>
      <c r="CE5" s="2"/>
      <c r="CF5" s="2"/>
      <c r="CG5" s="7"/>
      <c r="CH5" s="16"/>
      <c r="CI5" s="6"/>
      <c r="CJ5" s="17"/>
      <c r="CK5" s="18"/>
      <c r="CL5" s="1"/>
      <c r="CM5" s="2"/>
      <c r="CN5" s="2"/>
      <c r="CO5" s="2"/>
      <c r="CP5" s="2"/>
      <c r="CQ5" s="2"/>
      <c r="CR5" s="7"/>
      <c r="CS5" s="16"/>
      <c r="CT5" s="6"/>
      <c r="CU5" s="17"/>
      <c r="CV5" s="18"/>
      <c r="CW5" s="1"/>
      <c r="CX5" s="2"/>
      <c r="CY5" s="2"/>
      <c r="CZ5" s="2"/>
      <c r="DA5" s="2"/>
      <c r="DB5" s="2"/>
      <c r="DC5" s="7"/>
      <c r="DD5" s="16"/>
      <c r="DE5" s="6"/>
      <c r="DF5" s="17"/>
    </row>
    <row r="6" spans="1:110" ht="12.75">
      <c r="A6" s="20">
        <v>4</v>
      </c>
      <c r="B6" s="45" t="s">
        <v>85</v>
      </c>
      <c r="C6" s="42"/>
      <c r="D6" s="42"/>
      <c r="E6" s="42"/>
      <c r="F6" s="42"/>
      <c r="G6" s="44" t="s">
        <v>29</v>
      </c>
      <c r="H6" s="30">
        <f>I6+J6+K6</f>
        <v>89.31</v>
      </c>
      <c r="I6" s="31">
        <f>Y6+AL6+AX6+BJ6+BV6+CG6+CR6+DC6</f>
        <v>62.31</v>
      </c>
      <c r="J6" s="8">
        <f>AA6+AN6+AZ6+BL6+BX6+CI6+CT6+DE6</f>
        <v>8</v>
      </c>
      <c r="K6" s="34">
        <f>L6/2</f>
        <v>19</v>
      </c>
      <c r="L6" s="35">
        <f>T6+AG6+AS6+BE6+BQ6+CB6+CM6+CX6</f>
        <v>38</v>
      </c>
      <c r="M6" s="18">
        <v>4.49</v>
      </c>
      <c r="N6" s="1"/>
      <c r="O6" s="1"/>
      <c r="P6" s="1"/>
      <c r="Q6" s="1"/>
      <c r="R6" s="1"/>
      <c r="S6" s="1"/>
      <c r="T6" s="2">
        <v>1</v>
      </c>
      <c r="U6" s="2"/>
      <c r="V6" s="2"/>
      <c r="W6" s="2"/>
      <c r="X6" s="19"/>
      <c r="Y6" s="7">
        <f>M6+N6+O6+P6+Q6+R6+S6</f>
        <v>4.49</v>
      </c>
      <c r="Z6" s="16">
        <f>T6/2</f>
        <v>0.5</v>
      </c>
      <c r="AA6" s="6">
        <f>(U6*3)+(V6*5)+(W6*5)+(X6*20)</f>
        <v>0</v>
      </c>
      <c r="AB6" s="17">
        <f>Y6+Z6+AA6</f>
        <v>4.99</v>
      </c>
      <c r="AC6" s="18">
        <v>13.09</v>
      </c>
      <c r="AD6" s="1"/>
      <c r="AE6" s="1"/>
      <c r="AF6" s="1"/>
      <c r="AG6" s="2">
        <v>5</v>
      </c>
      <c r="AH6" s="2"/>
      <c r="AI6" s="2"/>
      <c r="AJ6" s="2"/>
      <c r="AK6" s="2"/>
      <c r="AL6" s="7">
        <f>AD6+AE6+AC6</f>
        <v>13.09</v>
      </c>
      <c r="AM6" s="16">
        <f>AG6/2</f>
        <v>2.5</v>
      </c>
      <c r="AN6" s="6">
        <f>(AH6*3)+(AI6*5)+(AJ6*5)+(AK6*20)</f>
        <v>0</v>
      </c>
      <c r="AO6" s="17">
        <f>AL6+AM6+AN6</f>
        <v>15.59</v>
      </c>
      <c r="AP6" s="18">
        <v>14.34</v>
      </c>
      <c r="AQ6" s="1"/>
      <c r="AR6" s="1"/>
      <c r="AS6" s="2">
        <v>16</v>
      </c>
      <c r="AT6" s="2">
        <v>1</v>
      </c>
      <c r="AU6" s="2">
        <v>1</v>
      </c>
      <c r="AV6" s="2"/>
      <c r="AW6" s="2"/>
      <c r="AX6" s="7">
        <f>AP6+AQ6+AR6</f>
        <v>14.34</v>
      </c>
      <c r="AY6" s="16">
        <f>AS6/2</f>
        <v>8</v>
      </c>
      <c r="AZ6" s="6">
        <f>(AT6*3)+(AU6*5)+(AV6*5)+(AW6*20)</f>
        <v>8</v>
      </c>
      <c r="BA6" s="17">
        <f>AX6+AY6+AZ6</f>
        <v>30.34</v>
      </c>
      <c r="BB6" s="18">
        <v>30.39</v>
      </c>
      <c r="BC6" s="1"/>
      <c r="BD6" s="1"/>
      <c r="BE6" s="2">
        <v>16</v>
      </c>
      <c r="BF6" s="2"/>
      <c r="BG6" s="2"/>
      <c r="BH6" s="2"/>
      <c r="BI6" s="2"/>
      <c r="BJ6" s="7">
        <f>BB6+BC6+BD6</f>
        <v>30.39</v>
      </c>
      <c r="BK6" s="16">
        <f>BE6/2</f>
        <v>8</v>
      </c>
      <c r="BL6" s="6">
        <f>(BF6*3)+(BG6*5)+(BH6*5)+(BI6*20)</f>
        <v>0</v>
      </c>
      <c r="BM6" s="17">
        <f>BJ6+BK6+BL6</f>
        <v>38.39</v>
      </c>
      <c r="BN6" s="18"/>
      <c r="BO6" s="1"/>
      <c r="BP6" s="1"/>
      <c r="BQ6" s="2"/>
      <c r="BR6" s="2"/>
      <c r="BS6" s="2"/>
      <c r="BT6" s="2"/>
      <c r="BU6" s="2"/>
      <c r="BV6" s="7">
        <f>BN6+BO6+BP6</f>
        <v>0</v>
      </c>
      <c r="BW6" s="16">
        <f>BQ6/2</f>
        <v>0</v>
      </c>
      <c r="BX6" s="6">
        <f>(BR6*3)+(BS6*5)+(BT6*5)+(BU6*20)</f>
        <v>0</v>
      </c>
      <c r="BY6" s="17">
        <f>BV6+BW6+BX6</f>
        <v>0</v>
      </c>
      <c r="BZ6" s="18"/>
      <c r="CA6" s="1"/>
      <c r="CB6" s="2"/>
      <c r="CC6" s="2"/>
      <c r="CD6" s="2"/>
      <c r="CE6" s="2"/>
      <c r="CF6" s="2"/>
      <c r="CG6" s="7">
        <f>BZ6+CA6</f>
        <v>0</v>
      </c>
      <c r="CH6" s="16">
        <f>CB6/2</f>
        <v>0</v>
      </c>
      <c r="CI6" s="6">
        <f>(CC6*3)+(CD6*5)+(CE6*5)+(CF6*20)</f>
        <v>0</v>
      </c>
      <c r="CJ6" s="17">
        <f>CG6+CH6+CI6</f>
        <v>0</v>
      </c>
      <c r="CK6" s="18"/>
      <c r="CL6" s="1"/>
      <c r="CM6" s="2"/>
      <c r="CN6" s="2"/>
      <c r="CO6" s="2"/>
      <c r="CP6" s="2"/>
      <c r="CQ6" s="2"/>
      <c r="CR6" s="7">
        <f>CK6+CL6</f>
        <v>0</v>
      </c>
      <c r="CS6" s="16">
        <f>CM6/2</f>
        <v>0</v>
      </c>
      <c r="CT6" s="6">
        <f>(CN6*3)+(CO6*5)+(CP6*5)+(CQ6*20)</f>
        <v>0</v>
      </c>
      <c r="CU6" s="17">
        <f>CR6+CS6+CT6</f>
        <v>0</v>
      </c>
      <c r="CV6" s="18"/>
      <c r="CW6" s="1"/>
      <c r="CX6" s="2"/>
      <c r="CY6" s="2"/>
      <c r="CZ6" s="2"/>
      <c r="DA6" s="2"/>
      <c r="DB6" s="2"/>
      <c r="DC6" s="7">
        <f>CV6+CW6</f>
        <v>0</v>
      </c>
      <c r="DD6" s="16">
        <f>CX6/2</f>
        <v>0</v>
      </c>
      <c r="DE6" s="6">
        <f>(CY6*3)+(CZ6*5)+(DA6*5)+(DB6*20)</f>
        <v>0</v>
      </c>
      <c r="DF6" s="17">
        <f>DC6+DD6+DE6</f>
        <v>0</v>
      </c>
    </row>
    <row r="7" spans="1:110" ht="12.75">
      <c r="A7" s="20">
        <v>5</v>
      </c>
      <c r="B7" s="49" t="s">
        <v>79</v>
      </c>
      <c r="C7" s="42"/>
      <c r="D7" s="42"/>
      <c r="E7" s="42"/>
      <c r="F7" s="42"/>
      <c r="G7" s="42" t="s">
        <v>27</v>
      </c>
      <c r="H7" s="30">
        <f>I7+J7+K7</f>
        <v>89.33</v>
      </c>
      <c r="I7" s="31">
        <f>Y7+AL7+AX7+BJ7+BV7+CG7+CR7+DC7</f>
        <v>62.33</v>
      </c>
      <c r="J7" s="8">
        <f>AA7+AN7+AZ7+BL7+BX7+CI7+CT7+DE7</f>
        <v>5</v>
      </c>
      <c r="K7" s="34">
        <f>L7/2</f>
        <v>22</v>
      </c>
      <c r="L7" s="35">
        <f>T7+AG7+AS7+BE7+BQ7+CB7+CM7+CX7</f>
        <v>44</v>
      </c>
      <c r="M7" s="18">
        <v>5.63</v>
      </c>
      <c r="N7" s="1"/>
      <c r="O7" s="1"/>
      <c r="P7" s="1"/>
      <c r="Q7" s="1"/>
      <c r="R7" s="1"/>
      <c r="S7" s="1"/>
      <c r="T7" s="2">
        <v>2</v>
      </c>
      <c r="U7" s="2"/>
      <c r="V7" s="2"/>
      <c r="W7" s="2"/>
      <c r="X7" s="19"/>
      <c r="Y7" s="7">
        <f>M7+N7+O7+P7+Q7+R7+S7</f>
        <v>5.63</v>
      </c>
      <c r="Z7" s="16">
        <f>T7/2</f>
        <v>1</v>
      </c>
      <c r="AA7" s="6">
        <f>(U7*3)+(V7*5)+(W7*5)+(X7*20)</f>
        <v>0</v>
      </c>
      <c r="AB7" s="17">
        <f>Y7+Z7+AA7</f>
        <v>6.63</v>
      </c>
      <c r="AC7" s="18">
        <v>12.62</v>
      </c>
      <c r="AD7" s="1"/>
      <c r="AE7" s="1"/>
      <c r="AF7" s="1"/>
      <c r="AG7" s="2">
        <v>10</v>
      </c>
      <c r="AH7" s="2"/>
      <c r="AI7" s="2"/>
      <c r="AJ7" s="2"/>
      <c r="AK7" s="2"/>
      <c r="AL7" s="7">
        <f>AD7+AE7+AC7</f>
        <v>12.62</v>
      </c>
      <c r="AM7" s="16">
        <f>AG7/2</f>
        <v>5</v>
      </c>
      <c r="AN7" s="6">
        <f>(AH7*3)+(AI7*5)+(AJ7*5)+(AK7*20)</f>
        <v>0</v>
      </c>
      <c r="AO7" s="17">
        <f>AL7+AM7+AN7</f>
        <v>17.62</v>
      </c>
      <c r="AP7" s="18">
        <v>17.27</v>
      </c>
      <c r="AQ7" s="1"/>
      <c r="AR7" s="1"/>
      <c r="AS7" s="2">
        <v>17</v>
      </c>
      <c r="AT7" s="2"/>
      <c r="AU7" s="2">
        <v>1</v>
      </c>
      <c r="AV7" s="2"/>
      <c r="AW7" s="2"/>
      <c r="AX7" s="7">
        <f>AP7+AQ7+AR7</f>
        <v>17.27</v>
      </c>
      <c r="AY7" s="16">
        <f>AS7/2</f>
        <v>8.5</v>
      </c>
      <c r="AZ7" s="6">
        <f>(AT7*3)+(AU7*5)+(AV7*5)+(AW7*20)</f>
        <v>5</v>
      </c>
      <c r="BA7" s="17">
        <f>AX7+AY7+AZ7</f>
        <v>30.77</v>
      </c>
      <c r="BB7" s="18">
        <v>26.81</v>
      </c>
      <c r="BC7" s="1"/>
      <c r="BD7" s="1"/>
      <c r="BE7" s="2">
        <v>15</v>
      </c>
      <c r="BF7" s="2"/>
      <c r="BG7" s="2"/>
      <c r="BH7" s="2"/>
      <c r="BI7" s="2"/>
      <c r="BJ7" s="7">
        <f>BB7+BC7+BD7</f>
        <v>26.81</v>
      </c>
      <c r="BK7" s="16">
        <f>BE7/2</f>
        <v>7.5</v>
      </c>
      <c r="BL7" s="6">
        <f>(BF7*3)+(BG7*5)+(BH7*5)+(BI7*20)</f>
        <v>0</v>
      </c>
      <c r="BM7" s="17">
        <f>BJ7+BK7+BL7</f>
        <v>34.31</v>
      </c>
      <c r="BN7" s="18"/>
      <c r="BO7" s="1"/>
      <c r="BP7" s="1"/>
      <c r="BQ7" s="2"/>
      <c r="BR7" s="2"/>
      <c r="BS7" s="2"/>
      <c r="BT7" s="2"/>
      <c r="BU7" s="2"/>
      <c r="BV7" s="7"/>
      <c r="BW7" s="16"/>
      <c r="BX7" s="6"/>
      <c r="BY7" s="17"/>
      <c r="BZ7" s="18"/>
      <c r="CA7" s="1"/>
      <c r="CB7" s="2"/>
      <c r="CC7" s="2"/>
      <c r="CD7" s="2"/>
      <c r="CE7" s="2"/>
      <c r="CF7" s="2"/>
      <c r="CG7" s="7"/>
      <c r="CH7" s="16"/>
      <c r="CI7" s="6"/>
      <c r="CJ7" s="17"/>
      <c r="CK7" s="18"/>
      <c r="CL7" s="1"/>
      <c r="CM7" s="2"/>
      <c r="CN7" s="2"/>
      <c r="CO7" s="2"/>
      <c r="CP7" s="2"/>
      <c r="CQ7" s="2"/>
      <c r="CR7" s="7"/>
      <c r="CS7" s="16"/>
      <c r="CT7" s="6"/>
      <c r="CU7" s="17"/>
      <c r="CV7" s="18"/>
      <c r="CW7" s="1"/>
      <c r="CX7" s="2"/>
      <c r="CY7" s="2"/>
      <c r="CZ7" s="2"/>
      <c r="DA7" s="2"/>
      <c r="DB7" s="2"/>
      <c r="DC7" s="7"/>
      <c r="DD7" s="16"/>
      <c r="DE7" s="6"/>
      <c r="DF7" s="17"/>
    </row>
    <row r="8" spans="1:110" ht="12.75">
      <c r="A8" s="20">
        <v>6</v>
      </c>
      <c r="B8" s="9" t="s">
        <v>87</v>
      </c>
      <c r="C8" s="42"/>
      <c r="D8" s="42"/>
      <c r="E8" s="42"/>
      <c r="F8" s="42"/>
      <c r="G8" s="44" t="s">
        <v>28</v>
      </c>
      <c r="H8" s="30">
        <f>I8+J8+K8</f>
        <v>92.49</v>
      </c>
      <c r="I8" s="31">
        <f>Y8+AL8+AX8+BJ8+BV8+CG8+CR8+DC8</f>
        <v>60.49</v>
      </c>
      <c r="J8" s="8">
        <f>AA8+AN8+AZ8+BL8+BX8+CI8+CT8+DE8</f>
        <v>18</v>
      </c>
      <c r="K8" s="34">
        <f>L8/2</f>
        <v>14</v>
      </c>
      <c r="L8" s="35">
        <f>T8+AG8+AS8+BE8+BQ8+CB8+CM8+CX8</f>
        <v>28</v>
      </c>
      <c r="M8" s="18">
        <v>5.32</v>
      </c>
      <c r="N8" s="1"/>
      <c r="O8" s="1"/>
      <c r="P8" s="1"/>
      <c r="Q8" s="1"/>
      <c r="R8" s="1"/>
      <c r="S8" s="1"/>
      <c r="T8" s="2">
        <v>2</v>
      </c>
      <c r="U8" s="2"/>
      <c r="V8" s="2"/>
      <c r="W8" s="2">
        <v>1</v>
      </c>
      <c r="X8" s="19"/>
      <c r="Y8" s="7">
        <f>M8+N8+O8+P8+Q8+R8+S8</f>
        <v>5.32</v>
      </c>
      <c r="Z8" s="16">
        <f>T8/2</f>
        <v>1</v>
      </c>
      <c r="AA8" s="6">
        <f>(U8*3)+(V8*5)+(W8*5)+(X8*20)</f>
        <v>5</v>
      </c>
      <c r="AB8" s="17">
        <f>Y8+Z8+AA8</f>
        <v>11.32</v>
      </c>
      <c r="AC8" s="18">
        <v>12.76</v>
      </c>
      <c r="AD8" s="1"/>
      <c r="AE8" s="1"/>
      <c r="AF8" s="1"/>
      <c r="AG8" s="2">
        <v>12</v>
      </c>
      <c r="AH8" s="2"/>
      <c r="AI8" s="2"/>
      <c r="AJ8" s="2">
        <v>1</v>
      </c>
      <c r="AK8" s="2"/>
      <c r="AL8" s="7">
        <f>AD8+AE8+AC8</f>
        <v>12.76</v>
      </c>
      <c r="AM8" s="16">
        <f>AG8/2</f>
        <v>6</v>
      </c>
      <c r="AN8" s="6">
        <f>(AH8*3)+(AI8*5)+(AJ8*5)+(AK8*20)</f>
        <v>5</v>
      </c>
      <c r="AO8" s="17">
        <f>AL8+AM8+AN8</f>
        <v>23.76</v>
      </c>
      <c r="AP8" s="18">
        <v>14.43</v>
      </c>
      <c r="AQ8" s="1"/>
      <c r="AR8" s="1"/>
      <c r="AS8" s="2">
        <v>1</v>
      </c>
      <c r="AT8" s="2"/>
      <c r="AU8" s="2"/>
      <c r="AV8" s="2"/>
      <c r="AW8" s="2"/>
      <c r="AX8" s="7">
        <f>AP8+AQ8+AR8</f>
        <v>14.43</v>
      </c>
      <c r="AY8" s="16">
        <f>AS8/2</f>
        <v>0.5</v>
      </c>
      <c r="AZ8" s="6">
        <f>(AT8*3)+(AU8*5)+(AV8*5)+(AW8*20)</f>
        <v>0</v>
      </c>
      <c r="BA8" s="17">
        <f>AX8+AY8+AZ8</f>
        <v>14.93</v>
      </c>
      <c r="BB8" s="18">
        <v>27.98</v>
      </c>
      <c r="BC8" s="1"/>
      <c r="BD8" s="1"/>
      <c r="BE8" s="2">
        <v>13</v>
      </c>
      <c r="BF8" s="2">
        <v>1</v>
      </c>
      <c r="BG8" s="2"/>
      <c r="BH8" s="2">
        <v>1</v>
      </c>
      <c r="BI8" s="2"/>
      <c r="BJ8" s="7">
        <f>BB8+BC8+BD8</f>
        <v>27.98</v>
      </c>
      <c r="BK8" s="16">
        <f>BE8/2</f>
        <v>6.5</v>
      </c>
      <c r="BL8" s="6">
        <f>(BF8*3)+(BG8*5)+(BH8*5)+(BI8*20)</f>
        <v>8</v>
      </c>
      <c r="BM8" s="17">
        <f>BJ8+BK8+BL8</f>
        <v>42.48</v>
      </c>
      <c r="BN8" s="18"/>
      <c r="BO8" s="1"/>
      <c r="BP8" s="1"/>
      <c r="BQ8" s="2"/>
      <c r="BR8" s="2"/>
      <c r="BS8" s="2"/>
      <c r="BT8" s="2"/>
      <c r="BU8" s="2"/>
      <c r="BV8" s="7">
        <f>BN8+BO8+BP8</f>
        <v>0</v>
      </c>
      <c r="BW8" s="16">
        <f>BQ8/2</f>
        <v>0</v>
      </c>
      <c r="BX8" s="6">
        <f>(BR8*3)+(BS8*5)+(BT8*5)+(BU8*20)</f>
        <v>0</v>
      </c>
      <c r="BY8" s="17">
        <f>BV8+BW8+BX8</f>
        <v>0</v>
      </c>
      <c r="BZ8" s="18"/>
      <c r="CA8" s="1"/>
      <c r="CB8" s="2"/>
      <c r="CC8" s="2"/>
      <c r="CD8" s="2"/>
      <c r="CE8" s="2"/>
      <c r="CF8" s="2"/>
      <c r="CG8" s="7">
        <f>BZ8+CA8</f>
        <v>0</v>
      </c>
      <c r="CH8" s="16">
        <f>CB8/2</f>
        <v>0</v>
      </c>
      <c r="CI8" s="6">
        <f>(CC8*3)+(CD8*5)+(CE8*5)+(CF8*20)</f>
        <v>0</v>
      </c>
      <c r="CJ8" s="17">
        <f>CG8+CH8+CI8</f>
        <v>0</v>
      </c>
      <c r="CK8" s="18"/>
      <c r="CL8" s="1"/>
      <c r="CM8" s="2"/>
      <c r="CN8" s="2"/>
      <c r="CO8" s="2"/>
      <c r="CP8" s="2"/>
      <c r="CQ8" s="2"/>
      <c r="CR8" s="7">
        <f>CK8+CL8</f>
        <v>0</v>
      </c>
      <c r="CS8" s="16">
        <f>CM8/2</f>
        <v>0</v>
      </c>
      <c r="CT8" s="6">
        <f>(CN8*3)+(CO8*5)+(CP8*5)+(CQ8*20)</f>
        <v>0</v>
      </c>
      <c r="CU8" s="17">
        <f>CR8+CS8+CT8</f>
        <v>0</v>
      </c>
      <c r="CV8" s="18"/>
      <c r="CW8" s="1"/>
      <c r="CX8" s="2"/>
      <c r="CY8" s="2"/>
      <c r="CZ8" s="2"/>
      <c r="DA8" s="2"/>
      <c r="DB8" s="2"/>
      <c r="DC8" s="7">
        <f>CV8+CW8</f>
        <v>0</v>
      </c>
      <c r="DD8" s="16">
        <f>CX8/2</f>
        <v>0</v>
      </c>
      <c r="DE8" s="6">
        <f>(CY8*3)+(CZ8*5)+(DA8*5)+(DB8*20)</f>
        <v>0</v>
      </c>
      <c r="DF8" s="17">
        <f>DC8+DD8+DE8</f>
        <v>0</v>
      </c>
    </row>
    <row r="9" spans="1:110" ht="12.75">
      <c r="A9" s="20">
        <v>7</v>
      </c>
      <c r="B9" s="47" t="s">
        <v>82</v>
      </c>
      <c r="C9" s="42"/>
      <c r="D9" s="42"/>
      <c r="E9" s="42"/>
      <c r="F9" s="42"/>
      <c r="G9" s="42" t="s">
        <v>28</v>
      </c>
      <c r="H9" s="30">
        <f>I9+J9+K9</f>
        <v>95.09</v>
      </c>
      <c r="I9" s="31">
        <f>Y9+AL9+AX9+BJ9+BV9+CG9+CR9+DC9</f>
        <v>71.09</v>
      </c>
      <c r="J9" s="8">
        <f>AA9+AN9+AZ9+BL9+BX9+CI9+CT9+DE9</f>
        <v>5</v>
      </c>
      <c r="K9" s="34">
        <f>L9/2</f>
        <v>19</v>
      </c>
      <c r="L9" s="35">
        <f>T9+AG9+AS9+BE9+BQ9+CB9+CM9+CX9</f>
        <v>38</v>
      </c>
      <c r="M9" s="18">
        <v>6.65</v>
      </c>
      <c r="N9" s="1"/>
      <c r="O9" s="1"/>
      <c r="P9" s="1"/>
      <c r="Q9" s="1"/>
      <c r="R9" s="1"/>
      <c r="S9" s="1"/>
      <c r="T9" s="2">
        <v>1</v>
      </c>
      <c r="U9" s="2"/>
      <c r="V9" s="2"/>
      <c r="W9" s="2"/>
      <c r="X9" s="19"/>
      <c r="Y9" s="7">
        <f>M9+N9+O9+P9+Q9+R9+S9</f>
        <v>6.65</v>
      </c>
      <c r="Z9" s="16">
        <f>T9/2</f>
        <v>0.5</v>
      </c>
      <c r="AA9" s="6">
        <f>(U9*3)+(V9*5)+(W9*5)+(X9*20)</f>
        <v>0</v>
      </c>
      <c r="AB9" s="17">
        <f>Y9+Z9+AA9</f>
        <v>7.15</v>
      </c>
      <c r="AC9" s="18">
        <v>13.41</v>
      </c>
      <c r="AD9" s="1"/>
      <c r="AE9" s="1"/>
      <c r="AF9" s="1"/>
      <c r="AG9" s="2">
        <v>9</v>
      </c>
      <c r="AH9" s="2"/>
      <c r="AI9" s="2"/>
      <c r="AJ9" s="2"/>
      <c r="AK9" s="2"/>
      <c r="AL9" s="7">
        <f>AD9+AE9+AC9</f>
        <v>13.41</v>
      </c>
      <c r="AM9" s="16">
        <f>AG9/2</f>
        <v>4.5</v>
      </c>
      <c r="AN9" s="6">
        <f>(AH9*3)+(AI9*5)+(AJ9*5)+(AK9*20)</f>
        <v>0</v>
      </c>
      <c r="AO9" s="17">
        <f>AL9+AM9+AN9</f>
        <v>17.91</v>
      </c>
      <c r="AP9" s="18">
        <v>16.78</v>
      </c>
      <c r="AQ9" s="1"/>
      <c r="AR9" s="1"/>
      <c r="AS9" s="2">
        <v>10</v>
      </c>
      <c r="AT9" s="2"/>
      <c r="AU9" s="2"/>
      <c r="AV9" s="2"/>
      <c r="AW9" s="2"/>
      <c r="AX9" s="7">
        <f>AP9+AQ9+AR9</f>
        <v>16.78</v>
      </c>
      <c r="AY9" s="16">
        <f>AS9/2</f>
        <v>5</v>
      </c>
      <c r="AZ9" s="6">
        <f>(AT9*3)+(AU9*5)+(AV9*5)+(AW9*20)</f>
        <v>0</v>
      </c>
      <c r="BA9" s="17">
        <f>AX9+AY9+AZ9</f>
        <v>21.78</v>
      </c>
      <c r="BB9" s="18">
        <v>34.25</v>
      </c>
      <c r="BC9" s="1"/>
      <c r="BD9" s="1"/>
      <c r="BE9" s="2">
        <v>18</v>
      </c>
      <c r="BF9" s="2"/>
      <c r="BG9" s="2">
        <v>1</v>
      </c>
      <c r="BH9" s="2"/>
      <c r="BI9" s="2"/>
      <c r="BJ9" s="7">
        <f>BB9+BC9+BD9</f>
        <v>34.25</v>
      </c>
      <c r="BK9" s="16">
        <f>BE9/2</f>
        <v>9</v>
      </c>
      <c r="BL9" s="6">
        <f>(BF9*3)+(BG9*5)+(BH9*5)+(BI9*20)</f>
        <v>5</v>
      </c>
      <c r="BM9" s="17">
        <f>BJ9+BK9+BL9</f>
        <v>48.25</v>
      </c>
      <c r="BN9" s="18"/>
      <c r="BO9" s="1"/>
      <c r="BP9" s="1"/>
      <c r="BQ9" s="2"/>
      <c r="BR9" s="2"/>
      <c r="BS9" s="2"/>
      <c r="BT9" s="2"/>
      <c r="BU9" s="2"/>
      <c r="BV9" s="7">
        <f>BN9+BO9+BP9</f>
        <v>0</v>
      </c>
      <c r="BW9" s="16">
        <f>BQ9/2</f>
        <v>0</v>
      </c>
      <c r="BX9" s="6">
        <f>(BR9*3)+(BS9*5)+(BT9*5)+(BU9*20)</f>
        <v>0</v>
      </c>
      <c r="BY9" s="17">
        <f>BV9+BW9+BX9</f>
        <v>0</v>
      </c>
      <c r="BZ9" s="18"/>
      <c r="CA9" s="1"/>
      <c r="CB9" s="2"/>
      <c r="CC9" s="2"/>
      <c r="CD9" s="2"/>
      <c r="CE9" s="2"/>
      <c r="CF9" s="2"/>
      <c r="CG9" s="7">
        <f>BZ9+CA9</f>
        <v>0</v>
      </c>
      <c r="CH9" s="16">
        <f>CB9/2</f>
        <v>0</v>
      </c>
      <c r="CI9" s="6">
        <f>(CC9*3)+(CD9*5)+(CE9*5)+(CF9*20)</f>
        <v>0</v>
      </c>
      <c r="CJ9" s="17">
        <f>CG9+CH9+CI9</f>
        <v>0</v>
      </c>
      <c r="CK9" s="18"/>
      <c r="CL9" s="1"/>
      <c r="CM9" s="2"/>
      <c r="CN9" s="2"/>
      <c r="CO9" s="2"/>
      <c r="CP9" s="2"/>
      <c r="CQ9" s="2"/>
      <c r="CR9" s="7">
        <f>CK9+CL9</f>
        <v>0</v>
      </c>
      <c r="CS9" s="16">
        <f>CM9/2</f>
        <v>0</v>
      </c>
      <c r="CT9" s="6">
        <f>(CN9*3)+(CO9*5)+(CP9*5)+(CQ9*20)</f>
        <v>0</v>
      </c>
      <c r="CU9" s="17">
        <f>CR9+CS9+CT9</f>
        <v>0</v>
      </c>
      <c r="CV9" s="18"/>
      <c r="CW9" s="1"/>
      <c r="CX9" s="2"/>
      <c r="CY9" s="2"/>
      <c r="CZ9" s="2"/>
      <c r="DA9" s="2"/>
      <c r="DB9" s="2"/>
      <c r="DC9" s="7">
        <f>CV9+CW9</f>
        <v>0</v>
      </c>
      <c r="DD9" s="16">
        <f>CX9/2</f>
        <v>0</v>
      </c>
      <c r="DE9" s="6">
        <f>(CY9*3)+(CZ9*5)+(DA9*5)+(DB9*20)</f>
        <v>0</v>
      </c>
      <c r="DF9" s="17">
        <f>DC9+DD9+DE9</f>
        <v>0</v>
      </c>
    </row>
    <row r="10" spans="1:110" ht="12.75">
      <c r="A10" s="20">
        <v>8</v>
      </c>
      <c r="B10" s="49" t="s">
        <v>94</v>
      </c>
      <c r="C10" s="42"/>
      <c r="D10" s="42"/>
      <c r="E10" s="42"/>
      <c r="F10" s="42"/>
      <c r="G10" s="42" t="s">
        <v>27</v>
      </c>
      <c r="H10" s="30">
        <f>I10+J10+K10</f>
        <v>98.15</v>
      </c>
      <c r="I10" s="31">
        <f>Y10+AL10+AX10+BJ10+BV10+CG10+CR10+DC10</f>
        <v>61.15</v>
      </c>
      <c r="J10" s="8">
        <f>AA10+AN10+AZ10+BL10+BX10+CI10+CT10+DE10</f>
        <v>10</v>
      </c>
      <c r="K10" s="34">
        <f>L10/2</f>
        <v>27</v>
      </c>
      <c r="L10" s="35">
        <f>T10+AG10+AS10+BE10+BQ10+CB10+CM10+CX10</f>
        <v>54</v>
      </c>
      <c r="M10" s="18">
        <v>6.45</v>
      </c>
      <c r="N10" s="1"/>
      <c r="O10" s="1"/>
      <c r="P10" s="1"/>
      <c r="Q10" s="1"/>
      <c r="R10" s="1"/>
      <c r="S10" s="1"/>
      <c r="T10" s="2"/>
      <c r="U10" s="2"/>
      <c r="V10" s="2"/>
      <c r="W10" s="2"/>
      <c r="X10" s="19"/>
      <c r="Y10" s="7">
        <f>M10+N10+O10+P10+Q10+R10+S10</f>
        <v>6.45</v>
      </c>
      <c r="Z10" s="16">
        <f>T10/2</f>
        <v>0</v>
      </c>
      <c r="AA10" s="6">
        <f>(U10*3)+(V10*5)+(W10*5)+(X10*20)</f>
        <v>0</v>
      </c>
      <c r="AB10" s="17">
        <f>Y10+Z10+AA10</f>
        <v>6.45</v>
      </c>
      <c r="AC10" s="18">
        <v>11.5</v>
      </c>
      <c r="AD10" s="1"/>
      <c r="AE10" s="1"/>
      <c r="AF10" s="1"/>
      <c r="AG10" s="2">
        <v>10</v>
      </c>
      <c r="AH10" s="2"/>
      <c r="AI10" s="2"/>
      <c r="AJ10" s="2"/>
      <c r="AK10" s="2"/>
      <c r="AL10" s="7">
        <f>AD10+AE10+AC10</f>
        <v>11.5</v>
      </c>
      <c r="AM10" s="16">
        <f>AG10/2</f>
        <v>5</v>
      </c>
      <c r="AN10" s="6">
        <f>(AH10*3)+(AI10*5)+(AJ10*5)+(AK10*20)</f>
        <v>0</v>
      </c>
      <c r="AO10" s="17">
        <f>AL10+AM10+AN10</f>
        <v>16.5</v>
      </c>
      <c r="AP10" s="18">
        <v>15.2</v>
      </c>
      <c r="AQ10" s="1"/>
      <c r="AR10" s="1"/>
      <c r="AS10" s="2"/>
      <c r="AT10" s="2"/>
      <c r="AU10" s="2"/>
      <c r="AV10" s="2"/>
      <c r="AW10" s="2"/>
      <c r="AX10" s="7">
        <f>AP10+AQ10+AR10</f>
        <v>15.2</v>
      </c>
      <c r="AY10" s="16">
        <f>AS10/2</f>
        <v>0</v>
      </c>
      <c r="AZ10" s="6">
        <f>(AT10*3)+(AU10*5)+(AV10*5)+(AW10*20)</f>
        <v>0</v>
      </c>
      <c r="BA10" s="17">
        <f>AX10+AY10+AZ10</f>
        <v>15.2</v>
      </c>
      <c r="BB10" s="18">
        <v>28</v>
      </c>
      <c r="BC10" s="1"/>
      <c r="BD10" s="1"/>
      <c r="BE10" s="2">
        <v>44</v>
      </c>
      <c r="BF10" s="2"/>
      <c r="BG10" s="2">
        <v>2</v>
      </c>
      <c r="BH10" s="2"/>
      <c r="BI10" s="2"/>
      <c r="BJ10" s="7">
        <f>BB10+BC10+BD10</f>
        <v>28</v>
      </c>
      <c r="BK10" s="16">
        <f>BE10/2</f>
        <v>22</v>
      </c>
      <c r="BL10" s="6">
        <f>(BF10*3)+(BG10*5)+(BH10*5)+(BI10*20)</f>
        <v>10</v>
      </c>
      <c r="BM10" s="17">
        <f>BJ10+BK10+BL10</f>
        <v>60</v>
      </c>
      <c r="BN10" s="18"/>
      <c r="BO10" s="1"/>
      <c r="BP10" s="1"/>
      <c r="BQ10" s="2"/>
      <c r="BR10" s="2"/>
      <c r="BS10" s="2"/>
      <c r="BT10" s="2"/>
      <c r="BU10" s="2"/>
      <c r="BV10" s="7">
        <f>BN10+BO10+BP10</f>
        <v>0</v>
      </c>
      <c r="BW10" s="16">
        <f>BQ10/2</f>
        <v>0</v>
      </c>
      <c r="BX10" s="6">
        <f>(BR10*3)+(BS10*5)+(BT10*5)+(BU10*20)</f>
        <v>0</v>
      </c>
      <c r="BY10" s="17">
        <f>BV10+BW10+BX10</f>
        <v>0</v>
      </c>
      <c r="BZ10" s="18"/>
      <c r="CA10" s="1"/>
      <c r="CB10" s="2"/>
      <c r="CC10" s="2"/>
      <c r="CD10" s="2"/>
      <c r="CE10" s="2"/>
      <c r="CF10" s="2"/>
      <c r="CG10" s="7">
        <f>BZ10+CA10</f>
        <v>0</v>
      </c>
      <c r="CH10" s="16">
        <f>CB10/2</f>
        <v>0</v>
      </c>
      <c r="CI10" s="6">
        <f>(CC10*3)+(CD10*5)+(CE10*5)+(CF10*20)</f>
        <v>0</v>
      </c>
      <c r="CJ10" s="17">
        <f>CG10+CH10+CI10</f>
        <v>0</v>
      </c>
      <c r="CK10" s="18"/>
      <c r="CL10" s="1"/>
      <c r="CM10" s="2"/>
      <c r="CN10" s="2"/>
      <c r="CO10" s="2"/>
      <c r="CP10" s="2"/>
      <c r="CQ10" s="2"/>
      <c r="CR10" s="7">
        <f>CK10+CL10</f>
        <v>0</v>
      </c>
      <c r="CS10" s="16">
        <f>CM10/2</f>
        <v>0</v>
      </c>
      <c r="CT10" s="6">
        <f>(CN10*3)+(CO10*5)+(CP10*5)+(CQ10*20)</f>
        <v>0</v>
      </c>
      <c r="CU10" s="17">
        <f>CR10+CS10+CT10</f>
        <v>0</v>
      </c>
      <c r="CV10" s="18"/>
      <c r="CW10" s="1"/>
      <c r="CX10" s="2"/>
      <c r="CY10" s="2"/>
      <c r="CZ10" s="2"/>
      <c r="DA10" s="2"/>
      <c r="DB10" s="2"/>
      <c r="DC10" s="7">
        <f>CV10+CW10</f>
        <v>0</v>
      </c>
      <c r="DD10" s="16">
        <f>CX10/2</f>
        <v>0</v>
      </c>
      <c r="DE10" s="6">
        <f>(CY10*3)+(CZ10*5)+(DA10*5)+(DB10*20)</f>
        <v>0</v>
      </c>
      <c r="DF10" s="17">
        <f>DC10+DD10+DE10</f>
        <v>0</v>
      </c>
    </row>
    <row r="11" spans="1:110" ht="12.75">
      <c r="A11" s="20">
        <v>9</v>
      </c>
      <c r="B11" s="45" t="s">
        <v>81</v>
      </c>
      <c r="C11" s="42"/>
      <c r="D11" s="42"/>
      <c r="E11" s="42"/>
      <c r="F11" s="42"/>
      <c r="G11" s="44" t="s">
        <v>28</v>
      </c>
      <c r="H11" s="30">
        <f>I11+J11+K11</f>
        <v>100.86</v>
      </c>
      <c r="I11" s="31">
        <f>Y11+AL11+AX11+BJ11+BV11+CG11+CR11+DC11</f>
        <v>70.86</v>
      </c>
      <c r="J11" s="8">
        <f>AA11+AN11+AZ11+BL11+BX11+CI11+CT11+DE11</f>
        <v>5</v>
      </c>
      <c r="K11" s="34">
        <f>L11/2</f>
        <v>25</v>
      </c>
      <c r="L11" s="35">
        <f>T11+AG11+AS11+BE11+BQ11+CB11+CM11+CX11</f>
        <v>50</v>
      </c>
      <c r="M11" s="18">
        <v>5.51</v>
      </c>
      <c r="N11" s="1"/>
      <c r="O11" s="1"/>
      <c r="P11" s="1"/>
      <c r="Q11" s="1"/>
      <c r="R11" s="1"/>
      <c r="S11" s="1"/>
      <c r="T11" s="2">
        <v>1</v>
      </c>
      <c r="U11" s="2"/>
      <c r="V11" s="2"/>
      <c r="W11" s="2"/>
      <c r="X11" s="19"/>
      <c r="Y11" s="7">
        <f>M11+N11+O11+P11+Q11+R11+S11</f>
        <v>5.51</v>
      </c>
      <c r="Z11" s="16">
        <f>T11/2</f>
        <v>0.5</v>
      </c>
      <c r="AA11" s="6">
        <f>(U11*3)+(V11*5)+(W11*5)+(X11*20)</f>
        <v>0</v>
      </c>
      <c r="AB11" s="17">
        <f>Y11+Z11+AA11</f>
        <v>6.01</v>
      </c>
      <c r="AC11" s="18">
        <v>10.19</v>
      </c>
      <c r="AD11" s="1"/>
      <c r="AE11" s="1"/>
      <c r="AF11" s="1"/>
      <c r="AG11" s="2">
        <v>21</v>
      </c>
      <c r="AH11" s="2"/>
      <c r="AI11" s="2"/>
      <c r="AJ11" s="2"/>
      <c r="AK11" s="2"/>
      <c r="AL11" s="7">
        <f>AD11+AE11+AC11</f>
        <v>10.19</v>
      </c>
      <c r="AM11" s="16">
        <f>AG11/2</f>
        <v>10.5</v>
      </c>
      <c r="AN11" s="6">
        <f>(AH11*3)+(AI11*5)+(AJ11*5)+(AK11*20)</f>
        <v>0</v>
      </c>
      <c r="AO11" s="17">
        <f>AL11+AM11+AN11</f>
        <v>20.69</v>
      </c>
      <c r="AP11" s="18">
        <v>16.83</v>
      </c>
      <c r="AQ11" s="1"/>
      <c r="AR11" s="1"/>
      <c r="AS11" s="2">
        <v>4</v>
      </c>
      <c r="AT11" s="2"/>
      <c r="AU11" s="2"/>
      <c r="AV11" s="2"/>
      <c r="AW11" s="2"/>
      <c r="AX11" s="7">
        <f>AP11+AQ11+AR11</f>
        <v>16.83</v>
      </c>
      <c r="AY11" s="16">
        <f>AS11/2</f>
        <v>2</v>
      </c>
      <c r="AZ11" s="6">
        <f>(AT11*3)+(AU11*5)+(AV11*5)+(AW11*20)</f>
        <v>0</v>
      </c>
      <c r="BA11" s="17">
        <f>AX11+AY11+AZ11</f>
        <v>18.83</v>
      </c>
      <c r="BB11" s="18">
        <v>38.33</v>
      </c>
      <c r="BC11" s="1"/>
      <c r="BD11" s="1"/>
      <c r="BE11" s="2">
        <v>24</v>
      </c>
      <c r="BF11" s="2"/>
      <c r="BG11" s="2">
        <v>1</v>
      </c>
      <c r="BH11" s="2"/>
      <c r="BI11" s="2"/>
      <c r="BJ11" s="7">
        <f>BB11+BC11+BD11</f>
        <v>38.33</v>
      </c>
      <c r="BK11" s="16">
        <f>BE11/2</f>
        <v>12</v>
      </c>
      <c r="BL11" s="6">
        <f>(BF11*3)+(BG11*5)+(BH11*5)+(BI11*20)</f>
        <v>5</v>
      </c>
      <c r="BM11" s="17">
        <f>BJ11+BK11+BL11</f>
        <v>55.33</v>
      </c>
      <c r="BN11" s="18"/>
      <c r="BO11" s="1"/>
      <c r="BP11" s="1"/>
      <c r="BQ11" s="2"/>
      <c r="BR11" s="2"/>
      <c r="BS11" s="2"/>
      <c r="BT11" s="2"/>
      <c r="BU11" s="2"/>
      <c r="BV11" s="7">
        <f>BN11+BO11+BP11</f>
        <v>0</v>
      </c>
      <c r="BW11" s="16">
        <f>BQ11/2</f>
        <v>0</v>
      </c>
      <c r="BX11" s="6">
        <f>(BR11*3)+(BS11*5)+(BT11*5)+(BU11*20)</f>
        <v>0</v>
      </c>
      <c r="BY11" s="17">
        <f>BV11+BW11+BX11</f>
        <v>0</v>
      </c>
      <c r="BZ11" s="18"/>
      <c r="CA11" s="1"/>
      <c r="CB11" s="2"/>
      <c r="CC11" s="2"/>
      <c r="CD11" s="2"/>
      <c r="CE11" s="2"/>
      <c r="CF11" s="2"/>
      <c r="CG11" s="7">
        <f>BZ11+CA11</f>
        <v>0</v>
      </c>
      <c r="CH11" s="16">
        <f>CB11/2</f>
        <v>0</v>
      </c>
      <c r="CI11" s="6">
        <f>(CC11*3)+(CD11*5)+(CE11*5)+(CF11*20)</f>
        <v>0</v>
      </c>
      <c r="CJ11" s="17">
        <f>CG11+CH11+CI11</f>
        <v>0</v>
      </c>
      <c r="CK11" s="18"/>
      <c r="CL11" s="1"/>
      <c r="CM11" s="2"/>
      <c r="CN11" s="2"/>
      <c r="CO11" s="2"/>
      <c r="CP11" s="2"/>
      <c r="CQ11" s="2"/>
      <c r="CR11" s="7">
        <f>CK11+CL11</f>
        <v>0</v>
      </c>
      <c r="CS11" s="16">
        <f>CM11/2</f>
        <v>0</v>
      </c>
      <c r="CT11" s="6">
        <f>(CN11*3)+(CO11*5)+(CP11*5)+(CQ11*20)</f>
        <v>0</v>
      </c>
      <c r="CU11" s="17">
        <f>CR11+CS11+CT11</f>
        <v>0</v>
      </c>
      <c r="CV11" s="18"/>
      <c r="CW11" s="1"/>
      <c r="CX11" s="2"/>
      <c r="CY11" s="2"/>
      <c r="CZ11" s="2"/>
      <c r="DA11" s="2"/>
      <c r="DB11" s="2"/>
      <c r="DC11" s="7">
        <f>CV11+CW11</f>
        <v>0</v>
      </c>
      <c r="DD11" s="16">
        <f>CX11/2</f>
        <v>0</v>
      </c>
      <c r="DE11" s="6">
        <f>(CY11*3)+(CZ11*5)+(DA11*5)+(DB11*20)</f>
        <v>0</v>
      </c>
      <c r="DF11" s="17">
        <f>DC11+DD11+DE11</f>
        <v>0</v>
      </c>
    </row>
    <row r="12" spans="1:110" ht="12.75">
      <c r="A12" s="20">
        <v>10</v>
      </c>
      <c r="B12" s="45" t="s">
        <v>91</v>
      </c>
      <c r="C12" s="42"/>
      <c r="D12" s="42"/>
      <c r="E12" s="42"/>
      <c r="F12" s="42"/>
      <c r="G12" s="44" t="s">
        <v>27</v>
      </c>
      <c r="H12" s="30">
        <f>I12+J12+K12</f>
        <v>102.49</v>
      </c>
      <c r="I12" s="31">
        <f>Y12+AL12+AX12+BJ12+BV12+CG12+CR12+DC12</f>
        <v>73.49</v>
      </c>
      <c r="J12" s="8">
        <f>AA12+AN12+AZ12+BL12+BX12+CI12+CT12+DE12</f>
        <v>12</v>
      </c>
      <c r="K12" s="34">
        <f>L12/2</f>
        <v>17</v>
      </c>
      <c r="L12" s="35">
        <f>T12+AG12+AS12+BE12+BQ12+CB12+CM12+CX12</f>
        <v>34</v>
      </c>
      <c r="M12" s="18">
        <v>6.34</v>
      </c>
      <c r="N12" s="1"/>
      <c r="O12" s="1"/>
      <c r="P12" s="1"/>
      <c r="Q12" s="1"/>
      <c r="R12" s="1"/>
      <c r="S12" s="1"/>
      <c r="T12" s="2">
        <v>6</v>
      </c>
      <c r="U12" s="2"/>
      <c r="V12" s="2"/>
      <c r="W12" s="2"/>
      <c r="X12" s="19"/>
      <c r="Y12" s="7">
        <f>M12+N12+O12+P12+Q12+R12+S12</f>
        <v>6.34</v>
      </c>
      <c r="Z12" s="16">
        <f>T12/2</f>
        <v>3</v>
      </c>
      <c r="AA12" s="6">
        <f>(U12*3)+(V12*5)+(W12*5)+(X12*20)</f>
        <v>0</v>
      </c>
      <c r="AB12" s="17">
        <f>Y12+Z12+AA12</f>
        <v>9.34</v>
      </c>
      <c r="AC12" s="18">
        <v>9.43</v>
      </c>
      <c r="AD12" s="1"/>
      <c r="AE12" s="1"/>
      <c r="AF12" s="1"/>
      <c r="AG12" s="2">
        <v>12</v>
      </c>
      <c r="AH12" s="2">
        <v>1</v>
      </c>
      <c r="AI12" s="2"/>
      <c r="AJ12" s="2"/>
      <c r="AK12" s="2"/>
      <c r="AL12" s="7">
        <f>AD12+AE12+AC12</f>
        <v>9.43</v>
      </c>
      <c r="AM12" s="16">
        <f>AG12/2</f>
        <v>6</v>
      </c>
      <c r="AN12" s="6">
        <f>(AH12*3)+(AI12*5)+(AJ12*5)+(AK12*20)</f>
        <v>3</v>
      </c>
      <c r="AO12" s="17">
        <f>AL12+AM12+AN12</f>
        <v>18.43</v>
      </c>
      <c r="AP12" s="18">
        <v>22.27</v>
      </c>
      <c r="AQ12" s="1"/>
      <c r="AR12" s="1"/>
      <c r="AS12" s="2"/>
      <c r="AT12" s="2"/>
      <c r="AU12" s="2"/>
      <c r="AV12" s="2"/>
      <c r="AW12" s="2"/>
      <c r="AX12" s="7">
        <f>AP12+AQ12+AR12</f>
        <v>22.27</v>
      </c>
      <c r="AY12" s="16">
        <f>AS12/2</f>
        <v>0</v>
      </c>
      <c r="AZ12" s="6">
        <f>(AT12*3)+(AU12*5)+(AV12*5)+(AW12*20)</f>
        <v>0</v>
      </c>
      <c r="BA12" s="17">
        <f>AX12+AY12+AZ12</f>
        <v>22.27</v>
      </c>
      <c r="BB12" s="18">
        <v>35.45</v>
      </c>
      <c r="BC12" s="1"/>
      <c r="BD12" s="1"/>
      <c r="BE12" s="2">
        <v>16</v>
      </c>
      <c r="BF12" s="2">
        <v>3</v>
      </c>
      <c r="BG12" s="2"/>
      <c r="BH12" s="2"/>
      <c r="BI12" s="2"/>
      <c r="BJ12" s="7">
        <f>BB12+BC12+BD12</f>
        <v>35.45</v>
      </c>
      <c r="BK12" s="16">
        <f>BE12/2</f>
        <v>8</v>
      </c>
      <c r="BL12" s="6">
        <f>(BF12*3)+(BG12*5)+(BH12*5)+(BI12*20)</f>
        <v>9</v>
      </c>
      <c r="BM12" s="17">
        <f>BJ12+BK12+BL12</f>
        <v>52.45</v>
      </c>
      <c r="BN12" s="18"/>
      <c r="BO12" s="1"/>
      <c r="BP12" s="1"/>
      <c r="BQ12" s="2"/>
      <c r="BR12" s="2"/>
      <c r="BS12" s="2"/>
      <c r="BT12" s="2"/>
      <c r="BU12" s="2"/>
      <c r="BV12" s="7">
        <f>BN12+BO12+BP12</f>
        <v>0</v>
      </c>
      <c r="BW12" s="16">
        <f>BQ12/2</f>
        <v>0</v>
      </c>
      <c r="BX12" s="6">
        <f>(BR12*3)+(BS12*5)+(BT12*5)+(BU12*20)</f>
        <v>0</v>
      </c>
      <c r="BY12" s="17">
        <f>BV12+BW12+BX12</f>
        <v>0</v>
      </c>
      <c r="BZ12" s="18"/>
      <c r="CA12" s="1"/>
      <c r="CB12" s="2"/>
      <c r="CC12" s="2"/>
      <c r="CD12" s="2"/>
      <c r="CE12" s="2"/>
      <c r="CF12" s="2"/>
      <c r="CG12" s="7">
        <f>BZ12+CA12</f>
        <v>0</v>
      </c>
      <c r="CH12" s="16">
        <f>CB12/2</f>
        <v>0</v>
      </c>
      <c r="CI12" s="6">
        <f>(CC12*3)+(CD12*5)+(CE12*5)+(CF12*20)</f>
        <v>0</v>
      </c>
      <c r="CJ12" s="17">
        <f>CG12+CH12+CI12</f>
        <v>0</v>
      </c>
      <c r="CK12" s="18"/>
      <c r="CL12" s="1"/>
      <c r="CM12" s="2"/>
      <c r="CN12" s="2"/>
      <c r="CO12" s="2"/>
      <c r="CP12" s="2"/>
      <c r="CQ12" s="2"/>
      <c r="CR12" s="7">
        <f>CK12+CL12</f>
        <v>0</v>
      </c>
      <c r="CS12" s="16">
        <f>CM12/2</f>
        <v>0</v>
      </c>
      <c r="CT12" s="6">
        <f>(CN12*3)+(CO12*5)+(CP12*5)+(CQ12*20)</f>
        <v>0</v>
      </c>
      <c r="CU12" s="17">
        <f>CR12+CS12+CT12</f>
        <v>0</v>
      </c>
      <c r="CV12" s="18"/>
      <c r="CW12" s="1"/>
      <c r="CX12" s="2"/>
      <c r="CY12" s="2"/>
      <c r="CZ12" s="2"/>
      <c r="DA12" s="2"/>
      <c r="DB12" s="2"/>
      <c r="DC12" s="7">
        <f>CV12+CW12</f>
        <v>0</v>
      </c>
      <c r="DD12" s="16">
        <f>CX12/2</f>
        <v>0</v>
      </c>
      <c r="DE12" s="6">
        <f>(CY12*3)+(CZ12*5)+(DA12*5)+(DB12*20)</f>
        <v>0</v>
      </c>
      <c r="DF12" s="17">
        <f>DC12+DD12+DE12</f>
        <v>0</v>
      </c>
    </row>
    <row r="13" spans="1:110" ht="12.75">
      <c r="A13" s="20">
        <v>11</v>
      </c>
      <c r="B13" s="48" t="s">
        <v>84</v>
      </c>
      <c r="C13" s="42"/>
      <c r="D13" s="42"/>
      <c r="E13" s="42"/>
      <c r="F13" s="42"/>
      <c r="G13" s="42" t="s">
        <v>28</v>
      </c>
      <c r="H13" s="30">
        <f>I13+J13+K13</f>
        <v>107.86</v>
      </c>
      <c r="I13" s="31">
        <f>Y13+AL13+AX13+BJ13+BV13+CG13+CR13+DC13</f>
        <v>81.36</v>
      </c>
      <c r="J13" s="8">
        <f>AA13+AN13+AZ13+BL13+BX13+CI13+CT13+DE13</f>
        <v>10</v>
      </c>
      <c r="K13" s="34">
        <f>L13/2</f>
        <v>16.5</v>
      </c>
      <c r="L13" s="35">
        <f>T13+AG13+AS13+BE13+BQ13+CB13+CM13+CX13</f>
        <v>33</v>
      </c>
      <c r="M13" s="18">
        <v>4.61</v>
      </c>
      <c r="N13" s="1"/>
      <c r="O13" s="1"/>
      <c r="P13" s="1"/>
      <c r="Q13" s="1"/>
      <c r="R13" s="1"/>
      <c r="S13" s="1"/>
      <c r="T13" s="2"/>
      <c r="U13" s="2"/>
      <c r="V13" s="2"/>
      <c r="W13" s="2"/>
      <c r="X13" s="19"/>
      <c r="Y13" s="7">
        <f>M13+N13+O13+P13+Q13+R13+S13</f>
        <v>4.61</v>
      </c>
      <c r="Z13" s="16">
        <f>T13/2</f>
        <v>0</v>
      </c>
      <c r="AA13" s="6">
        <f>(U13*3)+(V13*5)+(W13*5)+(X13*20)</f>
        <v>0</v>
      </c>
      <c r="AB13" s="17">
        <f>Y13+Z13+AA13</f>
        <v>4.61</v>
      </c>
      <c r="AC13" s="18">
        <v>12.8</v>
      </c>
      <c r="AD13" s="1"/>
      <c r="AE13" s="1"/>
      <c r="AF13" s="1"/>
      <c r="AG13" s="2">
        <v>17</v>
      </c>
      <c r="AH13" s="2"/>
      <c r="AI13" s="2">
        <v>1</v>
      </c>
      <c r="AJ13" s="2"/>
      <c r="AK13" s="2"/>
      <c r="AL13" s="7">
        <f>AD13+AE13+AC13</f>
        <v>12.8</v>
      </c>
      <c r="AM13" s="16">
        <f>AG13/2</f>
        <v>8.5</v>
      </c>
      <c r="AN13" s="6">
        <f>(AH13*3)+(AI13*5)+(AJ13*5)+(AK13*20)</f>
        <v>5</v>
      </c>
      <c r="AO13" s="17">
        <f>AL13+AM13+AN13</f>
        <v>26.3</v>
      </c>
      <c r="AP13" s="18">
        <v>22.1</v>
      </c>
      <c r="AQ13" s="1"/>
      <c r="AR13" s="1"/>
      <c r="AS13" s="2">
        <v>5</v>
      </c>
      <c r="AT13" s="2"/>
      <c r="AU13" s="2"/>
      <c r="AV13" s="2"/>
      <c r="AW13" s="2"/>
      <c r="AX13" s="7">
        <f>AP13+AQ13+AR13</f>
        <v>22.1</v>
      </c>
      <c r="AY13" s="16">
        <f>AS13/2</f>
        <v>2.5</v>
      </c>
      <c r="AZ13" s="6">
        <f>(AT13*3)+(AU13*5)+(AV13*5)+(AW13*20)</f>
        <v>0</v>
      </c>
      <c r="BA13" s="17">
        <f>AX13+AY13+AZ13</f>
        <v>24.6</v>
      </c>
      <c r="BB13" s="18">
        <v>41.85</v>
      </c>
      <c r="BC13" s="1"/>
      <c r="BD13" s="1"/>
      <c r="BE13" s="2">
        <v>11</v>
      </c>
      <c r="BF13" s="2"/>
      <c r="BG13" s="2"/>
      <c r="BH13" s="2">
        <v>1</v>
      </c>
      <c r="BI13" s="2"/>
      <c r="BJ13" s="7">
        <f>BB13+BC13+BD13</f>
        <v>41.85</v>
      </c>
      <c r="BK13" s="16">
        <f>BE13/2</f>
        <v>5.5</v>
      </c>
      <c r="BL13" s="6">
        <f>(BF13*3)+(BG13*5)+(BH13*5)+(BI13*20)</f>
        <v>5</v>
      </c>
      <c r="BM13" s="17">
        <f>BJ13+BK13+BL13</f>
        <v>52.35</v>
      </c>
      <c r="BN13" s="18"/>
      <c r="BO13" s="1"/>
      <c r="BP13" s="1"/>
      <c r="BQ13" s="2"/>
      <c r="BR13" s="2"/>
      <c r="BS13" s="2"/>
      <c r="BT13" s="2"/>
      <c r="BU13" s="2"/>
      <c r="BV13" s="7">
        <f>BN13+BO13+BP13</f>
        <v>0</v>
      </c>
      <c r="BW13" s="16">
        <f>BQ13/2</f>
        <v>0</v>
      </c>
      <c r="BX13" s="6">
        <f>(BR13*3)+(BS13*5)+(BT13*5)+(BU13*20)</f>
        <v>0</v>
      </c>
      <c r="BY13" s="17">
        <f>BV13+BW13+BX13</f>
        <v>0</v>
      </c>
      <c r="BZ13" s="18"/>
      <c r="CA13" s="1"/>
      <c r="CB13" s="2"/>
      <c r="CC13" s="2"/>
      <c r="CD13" s="2"/>
      <c r="CE13" s="2"/>
      <c r="CF13" s="2"/>
      <c r="CG13" s="7">
        <f>BZ13+CA13</f>
        <v>0</v>
      </c>
      <c r="CH13" s="16">
        <f>CB13/2</f>
        <v>0</v>
      </c>
      <c r="CI13" s="6">
        <f>(CC13*3)+(CD13*5)+(CE13*5)+(CF13*20)</f>
        <v>0</v>
      </c>
      <c r="CJ13" s="17">
        <f>CG13+CH13+CI13</f>
        <v>0</v>
      </c>
      <c r="CK13" s="18"/>
      <c r="CL13" s="1"/>
      <c r="CM13" s="2"/>
      <c r="CN13" s="2"/>
      <c r="CO13" s="2"/>
      <c r="CP13" s="2"/>
      <c r="CQ13" s="2"/>
      <c r="CR13" s="7">
        <f>CK13+CL13</f>
        <v>0</v>
      </c>
      <c r="CS13" s="16">
        <f>CM13/2</f>
        <v>0</v>
      </c>
      <c r="CT13" s="6">
        <f>(CN13*3)+(CO13*5)+(CP13*5)+(CQ13*20)</f>
        <v>0</v>
      </c>
      <c r="CU13" s="17">
        <f>CR13+CS13+CT13</f>
        <v>0</v>
      </c>
      <c r="CV13" s="18"/>
      <c r="CW13" s="1"/>
      <c r="CX13" s="2"/>
      <c r="CY13" s="2"/>
      <c r="CZ13" s="2"/>
      <c r="DA13" s="2"/>
      <c r="DB13" s="2"/>
      <c r="DC13" s="7">
        <f>CV13+CW13</f>
        <v>0</v>
      </c>
      <c r="DD13" s="16">
        <f>CX13/2</f>
        <v>0</v>
      </c>
      <c r="DE13" s="6">
        <f>(CY13*3)+(CZ13*5)+(DA13*5)+(DB13*20)</f>
        <v>0</v>
      </c>
      <c r="DF13" s="17">
        <f>DC13+DD13+DE13</f>
        <v>0</v>
      </c>
    </row>
    <row r="14" spans="1:110" ht="12.75">
      <c r="A14" s="20">
        <v>12</v>
      </c>
      <c r="B14" s="47" t="s">
        <v>83</v>
      </c>
      <c r="C14" s="42"/>
      <c r="D14" s="42"/>
      <c r="E14" s="42"/>
      <c r="F14" s="42"/>
      <c r="G14" s="42" t="s">
        <v>28</v>
      </c>
      <c r="H14" s="30">
        <f>I14+J14+K14</f>
        <v>121.53</v>
      </c>
      <c r="I14" s="31">
        <f>Y14+AL14+AX14+BJ14+BV14+CG14+CR14+DC14</f>
        <v>90.03</v>
      </c>
      <c r="J14" s="8">
        <f>AA14+AN14+AZ14+BL14+BX14+CI14+CT14+DE14</f>
        <v>8</v>
      </c>
      <c r="K14" s="34">
        <f>L14/2</f>
        <v>23.5</v>
      </c>
      <c r="L14" s="35">
        <f>T14+AG14+AS14+BE14+BQ14+CB14+CM14+CX14</f>
        <v>47</v>
      </c>
      <c r="M14" s="18">
        <v>9.7</v>
      </c>
      <c r="N14" s="1"/>
      <c r="O14" s="1"/>
      <c r="P14" s="1"/>
      <c r="Q14" s="1"/>
      <c r="R14" s="1"/>
      <c r="S14" s="1"/>
      <c r="T14" s="2">
        <v>2</v>
      </c>
      <c r="U14" s="2">
        <v>1</v>
      </c>
      <c r="V14" s="2"/>
      <c r="W14" s="2"/>
      <c r="X14" s="19"/>
      <c r="Y14" s="7">
        <f>M14+N14+O14+P14+Q14+R14+S14</f>
        <v>9.7</v>
      </c>
      <c r="Z14" s="16">
        <f>T14/2</f>
        <v>1</v>
      </c>
      <c r="AA14" s="6">
        <f>(U14*3)+(V14*5)+(W14*5)+(X14*20)</f>
        <v>3</v>
      </c>
      <c r="AB14" s="17">
        <f>Y14+Z14+AA14</f>
        <v>13.7</v>
      </c>
      <c r="AC14" s="18">
        <v>13.03</v>
      </c>
      <c r="AD14" s="1"/>
      <c r="AE14" s="1"/>
      <c r="AF14" s="1"/>
      <c r="AG14" s="2">
        <v>16</v>
      </c>
      <c r="AH14" s="2"/>
      <c r="AI14" s="2">
        <v>1</v>
      </c>
      <c r="AJ14" s="2"/>
      <c r="AK14" s="2"/>
      <c r="AL14" s="7">
        <f>AD14+AE14+AC14</f>
        <v>13.03</v>
      </c>
      <c r="AM14" s="16">
        <f>AG14/2</f>
        <v>8</v>
      </c>
      <c r="AN14" s="6">
        <f>(AH14*3)+(AI14*5)+(AJ14*5)+(AK14*20)</f>
        <v>5</v>
      </c>
      <c r="AO14" s="17">
        <f>AL14+AM14+AN14</f>
        <v>26.03</v>
      </c>
      <c r="AP14" s="18">
        <v>19.81</v>
      </c>
      <c r="AQ14" s="1"/>
      <c r="AR14" s="1"/>
      <c r="AS14" s="2">
        <v>9</v>
      </c>
      <c r="AT14" s="2"/>
      <c r="AU14" s="2"/>
      <c r="AV14" s="2"/>
      <c r="AW14" s="2"/>
      <c r="AX14" s="7">
        <f>AP14+AQ14+AR14</f>
        <v>19.81</v>
      </c>
      <c r="AY14" s="16">
        <f>AS14/2</f>
        <v>4.5</v>
      </c>
      <c r="AZ14" s="6">
        <f>(AT14*3)+(AU14*5)+(AV14*5)+(AW14*20)</f>
        <v>0</v>
      </c>
      <c r="BA14" s="17">
        <f>AX14+AY14+AZ14</f>
        <v>24.31</v>
      </c>
      <c r="BB14" s="18">
        <v>47.49</v>
      </c>
      <c r="BC14" s="1"/>
      <c r="BD14" s="1"/>
      <c r="BE14" s="2">
        <v>20</v>
      </c>
      <c r="BF14" s="2"/>
      <c r="BG14" s="2"/>
      <c r="BH14" s="2"/>
      <c r="BI14" s="2"/>
      <c r="BJ14" s="7">
        <f>BB14+BC14+BD14</f>
        <v>47.49</v>
      </c>
      <c r="BK14" s="16">
        <f>BE14/2</f>
        <v>10</v>
      </c>
      <c r="BL14" s="6">
        <f>(BF14*3)+(BG14*5)+(BH14*5)+(BI14*20)</f>
        <v>0</v>
      </c>
      <c r="BM14" s="17">
        <f>BJ14+BK14+BL14</f>
        <v>57.49</v>
      </c>
      <c r="BN14" s="18"/>
      <c r="BO14" s="1"/>
      <c r="BP14" s="1"/>
      <c r="BQ14" s="2"/>
      <c r="BR14" s="2"/>
      <c r="BS14" s="2"/>
      <c r="BT14" s="2"/>
      <c r="BU14" s="2"/>
      <c r="BV14" s="7"/>
      <c r="BW14" s="16"/>
      <c r="BX14" s="6"/>
      <c r="BY14" s="17"/>
      <c r="BZ14" s="18"/>
      <c r="CA14" s="1"/>
      <c r="CB14" s="2"/>
      <c r="CC14" s="2"/>
      <c r="CD14" s="2"/>
      <c r="CE14" s="2"/>
      <c r="CF14" s="2"/>
      <c r="CG14" s="7"/>
      <c r="CH14" s="16"/>
      <c r="CI14" s="6"/>
      <c r="CJ14" s="17"/>
      <c r="CK14" s="18"/>
      <c r="CL14" s="1"/>
      <c r="CM14" s="2"/>
      <c r="CN14" s="2"/>
      <c r="CO14" s="2"/>
      <c r="CP14" s="2"/>
      <c r="CQ14" s="2"/>
      <c r="CR14" s="7"/>
      <c r="CS14" s="16"/>
      <c r="CT14" s="6"/>
      <c r="CU14" s="17"/>
      <c r="CV14" s="18"/>
      <c r="CW14" s="1"/>
      <c r="CX14" s="2"/>
      <c r="CY14" s="2"/>
      <c r="CZ14" s="2"/>
      <c r="DA14" s="2"/>
      <c r="DB14" s="2"/>
      <c r="DC14" s="7"/>
      <c r="DD14" s="16"/>
      <c r="DE14" s="6"/>
      <c r="DF14" s="17"/>
    </row>
    <row r="15" spans="1:110" ht="12.75">
      <c r="A15" s="20">
        <v>13</v>
      </c>
      <c r="B15" s="45" t="s">
        <v>80</v>
      </c>
      <c r="C15" s="42"/>
      <c r="D15" s="42"/>
      <c r="E15" s="42"/>
      <c r="F15" s="42"/>
      <c r="G15" s="42" t="s">
        <v>27</v>
      </c>
      <c r="H15" s="30">
        <f>I15+J15+K15</f>
        <v>126.36</v>
      </c>
      <c r="I15" s="31">
        <f>Y15+AL15+AX15+BJ15+BV15+CG15+CR15+DC15</f>
        <v>84.36</v>
      </c>
      <c r="J15" s="8">
        <f>AA15+AN15+AZ15+BL15+BX15+CI15+CT15+DE15</f>
        <v>16</v>
      </c>
      <c r="K15" s="34">
        <f>L15/2</f>
        <v>26</v>
      </c>
      <c r="L15" s="35">
        <f>T15+AG15+AS15+BE15+BQ15+CB15+CM15+CX15</f>
        <v>52</v>
      </c>
      <c r="M15" s="18">
        <v>6.03</v>
      </c>
      <c r="N15" s="1"/>
      <c r="O15" s="1"/>
      <c r="P15" s="1"/>
      <c r="Q15" s="1"/>
      <c r="R15" s="1"/>
      <c r="S15" s="1"/>
      <c r="T15" s="2"/>
      <c r="U15" s="2"/>
      <c r="V15" s="2"/>
      <c r="W15" s="2"/>
      <c r="X15" s="19"/>
      <c r="Y15" s="7">
        <f>M15+N15+O15+P15+Q15+R15+S15</f>
        <v>6.03</v>
      </c>
      <c r="Z15" s="16">
        <f>T15/2</f>
        <v>0</v>
      </c>
      <c r="AA15" s="6">
        <f>(U15*3)+(V15*5)+(W15*5)+(X15*20)</f>
        <v>0</v>
      </c>
      <c r="AB15" s="17">
        <f>Y15+Z15+AA15</f>
        <v>6.03</v>
      </c>
      <c r="AC15" s="18">
        <v>12.72</v>
      </c>
      <c r="AD15" s="1"/>
      <c r="AE15" s="1"/>
      <c r="AF15" s="1"/>
      <c r="AG15" s="2">
        <v>4</v>
      </c>
      <c r="AH15" s="2"/>
      <c r="AI15" s="2"/>
      <c r="AJ15" s="2"/>
      <c r="AK15" s="2"/>
      <c r="AL15" s="7">
        <f>AD15+AE15+AC15</f>
        <v>12.72</v>
      </c>
      <c r="AM15" s="16">
        <f>AG15/2</f>
        <v>2</v>
      </c>
      <c r="AN15" s="6">
        <f>(AH15*3)+(AI15*5)+(AJ15*5)+(AK15*20)</f>
        <v>0</v>
      </c>
      <c r="AO15" s="17">
        <f>AL15+AM15+AN15</f>
        <v>14.72</v>
      </c>
      <c r="AP15" s="18">
        <v>15.42</v>
      </c>
      <c r="AQ15" s="1"/>
      <c r="AR15" s="1"/>
      <c r="AS15" s="2">
        <v>27</v>
      </c>
      <c r="AT15" s="2"/>
      <c r="AU15" s="2">
        <v>2</v>
      </c>
      <c r="AV15" s="2"/>
      <c r="AW15" s="2"/>
      <c r="AX15" s="7">
        <f>AP15+AQ15+AR15</f>
        <v>15.42</v>
      </c>
      <c r="AY15" s="16">
        <f>AS15/2</f>
        <v>13.5</v>
      </c>
      <c r="AZ15" s="6">
        <f>(AT15*3)+(AU15*5)+(AV15*5)+(AW15*20)</f>
        <v>10</v>
      </c>
      <c r="BA15" s="17">
        <f>AX15+AY15+AZ15</f>
        <v>38.92</v>
      </c>
      <c r="BB15" s="18">
        <v>50.19</v>
      </c>
      <c r="BC15" s="1"/>
      <c r="BD15" s="1"/>
      <c r="BE15" s="2">
        <v>21</v>
      </c>
      <c r="BF15" s="2">
        <v>2</v>
      </c>
      <c r="BG15" s="2"/>
      <c r="BH15" s="2"/>
      <c r="BI15" s="2"/>
      <c r="BJ15" s="7">
        <f>BB15+BC15+BD15</f>
        <v>50.19</v>
      </c>
      <c r="BK15" s="16">
        <f>BE15/2</f>
        <v>10.5</v>
      </c>
      <c r="BL15" s="6">
        <f>(BF15*3)+(BG15*5)+(BH15*5)+(BI15*20)</f>
        <v>6</v>
      </c>
      <c r="BM15" s="17">
        <f>BJ15+BK15+BL15</f>
        <v>66.69</v>
      </c>
      <c r="BN15" s="18"/>
      <c r="BO15" s="1"/>
      <c r="BP15" s="1"/>
      <c r="BQ15" s="2"/>
      <c r="BR15" s="2"/>
      <c r="BS15" s="2"/>
      <c r="BT15" s="2"/>
      <c r="BU15" s="2"/>
      <c r="BV15" s="7"/>
      <c r="BW15" s="16"/>
      <c r="BX15" s="6"/>
      <c r="BY15" s="17"/>
      <c r="BZ15" s="18"/>
      <c r="CA15" s="1"/>
      <c r="CB15" s="2"/>
      <c r="CC15" s="2"/>
      <c r="CD15" s="2"/>
      <c r="CE15" s="2"/>
      <c r="CF15" s="2"/>
      <c r="CG15" s="7"/>
      <c r="CH15" s="16"/>
      <c r="CI15" s="6"/>
      <c r="CJ15" s="17"/>
      <c r="CK15" s="18"/>
      <c r="CL15" s="1"/>
      <c r="CM15" s="2"/>
      <c r="CN15" s="2"/>
      <c r="CO15" s="2"/>
      <c r="CP15" s="2"/>
      <c r="CQ15" s="2"/>
      <c r="CR15" s="7"/>
      <c r="CS15" s="16"/>
      <c r="CT15" s="6"/>
      <c r="CU15" s="17"/>
      <c r="CV15" s="18"/>
      <c r="CW15" s="1"/>
      <c r="CX15" s="2"/>
      <c r="CY15" s="2"/>
      <c r="CZ15" s="2"/>
      <c r="DA15" s="2"/>
      <c r="DB15" s="2"/>
      <c r="DC15" s="7"/>
      <c r="DD15" s="16"/>
      <c r="DE15" s="6"/>
      <c r="DF15" s="17"/>
    </row>
    <row r="16" spans="1:110" ht="12.75">
      <c r="A16" s="20">
        <v>14</v>
      </c>
      <c r="B16" s="9" t="s">
        <v>93</v>
      </c>
      <c r="C16" s="42"/>
      <c r="D16" s="42"/>
      <c r="E16" s="42"/>
      <c r="F16" s="42"/>
      <c r="G16" s="42" t="s">
        <v>27</v>
      </c>
      <c r="H16" s="30">
        <f>I16+J16+K16</f>
        <v>147.07</v>
      </c>
      <c r="I16" s="31">
        <f>Y16+AL16+AX16+BJ16+BV16+CG16+CR16+DC16</f>
        <v>82.57</v>
      </c>
      <c r="J16" s="8">
        <f>AA16+AN16+AZ16+BL16+BX16+CI16+CT16+DE16</f>
        <v>28</v>
      </c>
      <c r="K16" s="34">
        <f>L16/2</f>
        <v>36.5</v>
      </c>
      <c r="L16" s="35">
        <f>T16+AG16+AS16+BE16+BQ16+CB16+CM16+CX16</f>
        <v>73</v>
      </c>
      <c r="M16" s="18">
        <v>6.48</v>
      </c>
      <c r="N16" s="1"/>
      <c r="O16" s="1"/>
      <c r="P16" s="1"/>
      <c r="Q16" s="1"/>
      <c r="R16" s="1"/>
      <c r="S16" s="1"/>
      <c r="T16" s="2">
        <v>1</v>
      </c>
      <c r="U16" s="2"/>
      <c r="V16" s="2"/>
      <c r="W16" s="2"/>
      <c r="X16" s="19"/>
      <c r="Y16" s="7">
        <f>M16+N16+O16+P16+Q16+R16+S16</f>
        <v>6.48</v>
      </c>
      <c r="Z16" s="16">
        <f>T16/2</f>
        <v>0.5</v>
      </c>
      <c r="AA16" s="6">
        <f>(U16*3)+(V16*5)+(W16*5)+(X16*20)</f>
        <v>0</v>
      </c>
      <c r="AB16" s="17">
        <f>Y16+Z16+AA16</f>
        <v>6.98</v>
      </c>
      <c r="AC16" s="18">
        <v>18.59</v>
      </c>
      <c r="AD16" s="1"/>
      <c r="AE16" s="1"/>
      <c r="AF16" s="1"/>
      <c r="AG16" s="2">
        <v>16</v>
      </c>
      <c r="AH16" s="2">
        <v>1</v>
      </c>
      <c r="AI16" s="2"/>
      <c r="AJ16" s="2">
        <v>3</v>
      </c>
      <c r="AK16" s="2"/>
      <c r="AL16" s="7">
        <f>AD16+AE16+AC16</f>
        <v>18.59</v>
      </c>
      <c r="AM16" s="16">
        <f>AG16/2</f>
        <v>8</v>
      </c>
      <c r="AN16" s="6">
        <f>(AH16*3)+(AI16*5)+(AJ16*5)+(AK16*20)</f>
        <v>18</v>
      </c>
      <c r="AO16" s="17">
        <f>AL16+AM16+AN16</f>
        <v>44.59</v>
      </c>
      <c r="AP16" s="18">
        <v>20.24</v>
      </c>
      <c r="AQ16" s="1"/>
      <c r="AR16" s="1"/>
      <c r="AS16" s="2">
        <v>25</v>
      </c>
      <c r="AT16" s="2"/>
      <c r="AU16" s="2">
        <v>1</v>
      </c>
      <c r="AV16" s="2"/>
      <c r="AW16" s="2"/>
      <c r="AX16" s="7">
        <f>AP16+AQ16+AR16</f>
        <v>20.24</v>
      </c>
      <c r="AY16" s="16">
        <f>AS16/2</f>
        <v>12.5</v>
      </c>
      <c r="AZ16" s="6">
        <f>(AT16*3)+(AU16*5)+(AV16*5)+(AW16*20)</f>
        <v>5</v>
      </c>
      <c r="BA16" s="17">
        <f>AX16+AY16+AZ16</f>
        <v>37.74</v>
      </c>
      <c r="BB16" s="18">
        <v>37.26</v>
      </c>
      <c r="BC16" s="1"/>
      <c r="BD16" s="1"/>
      <c r="BE16" s="2">
        <v>31</v>
      </c>
      <c r="BF16" s="2"/>
      <c r="BG16" s="2">
        <v>1</v>
      </c>
      <c r="BH16" s="2"/>
      <c r="BI16" s="2"/>
      <c r="BJ16" s="7">
        <f>BB16+BC16+BD16</f>
        <v>37.26</v>
      </c>
      <c r="BK16" s="16">
        <f>BE16/2</f>
        <v>15.5</v>
      </c>
      <c r="BL16" s="6">
        <f>(BF16*3)+(BG16*5)+(BH16*5)+(BI16*20)</f>
        <v>5</v>
      </c>
      <c r="BM16" s="17">
        <f>BJ16+BK16+BL16</f>
        <v>57.76</v>
      </c>
      <c r="BN16" s="18"/>
      <c r="BO16" s="1"/>
      <c r="BP16" s="1"/>
      <c r="BQ16" s="2"/>
      <c r="BR16" s="2"/>
      <c r="BS16" s="2"/>
      <c r="BT16" s="2"/>
      <c r="BU16" s="2"/>
      <c r="BV16" s="7"/>
      <c r="BW16" s="16"/>
      <c r="BX16" s="6"/>
      <c r="BY16" s="17"/>
      <c r="BZ16" s="18"/>
      <c r="CA16" s="1"/>
      <c r="CB16" s="2"/>
      <c r="CC16" s="2"/>
      <c r="CD16" s="2"/>
      <c r="CE16" s="2"/>
      <c r="CF16" s="2"/>
      <c r="CG16" s="7"/>
      <c r="CH16" s="16"/>
      <c r="CI16" s="6"/>
      <c r="CJ16" s="17"/>
      <c r="CK16" s="18"/>
      <c r="CL16" s="1"/>
      <c r="CM16" s="2"/>
      <c r="CN16" s="2"/>
      <c r="CO16" s="2"/>
      <c r="CP16" s="2"/>
      <c r="CQ16" s="2"/>
      <c r="CR16" s="7"/>
      <c r="CS16" s="16"/>
      <c r="CT16" s="6"/>
      <c r="CU16" s="17"/>
      <c r="CV16" s="18"/>
      <c r="CW16" s="1"/>
      <c r="CX16" s="2"/>
      <c r="CY16" s="2"/>
      <c r="CZ16" s="2"/>
      <c r="DA16" s="2"/>
      <c r="DB16" s="2"/>
      <c r="DC16" s="7"/>
      <c r="DD16" s="16"/>
      <c r="DE16" s="6"/>
      <c r="DF16" s="17"/>
    </row>
    <row r="17" spans="1:110" ht="12.75">
      <c r="A17" s="20">
        <v>15</v>
      </c>
      <c r="B17" s="49" t="s">
        <v>95</v>
      </c>
      <c r="C17" s="42"/>
      <c r="D17" s="42"/>
      <c r="E17" s="42"/>
      <c r="F17" s="42"/>
      <c r="G17" s="42" t="s">
        <v>27</v>
      </c>
      <c r="H17" s="30">
        <f>I17+J17+K17</f>
        <v>178.12</v>
      </c>
      <c r="I17" s="31">
        <f>Y17+AL17+AX17+BJ17+BV17+CG17+CR17+DC17</f>
        <v>79.62</v>
      </c>
      <c r="J17" s="8">
        <f>AA17+AN17+AZ17+BL17+BX17+CI17+CT17+DE17</f>
        <v>43</v>
      </c>
      <c r="K17" s="34">
        <f>L17/2</f>
        <v>55.5</v>
      </c>
      <c r="L17" s="35">
        <f>T17+AG17+AS17+BE17+BQ17+CB17+CM17+CX17</f>
        <v>111</v>
      </c>
      <c r="M17" s="18">
        <v>7.97</v>
      </c>
      <c r="N17" s="1"/>
      <c r="O17" s="1"/>
      <c r="P17" s="1"/>
      <c r="Q17" s="1"/>
      <c r="R17" s="1"/>
      <c r="S17" s="1"/>
      <c r="T17" s="2">
        <v>8</v>
      </c>
      <c r="U17" s="2"/>
      <c r="V17" s="2">
        <v>1</v>
      </c>
      <c r="W17" s="2"/>
      <c r="X17" s="19"/>
      <c r="Y17" s="7">
        <f>M17+N17+O17+P17+Q17+R17+S17</f>
        <v>7.97</v>
      </c>
      <c r="Z17" s="16">
        <f>T17/2</f>
        <v>4</v>
      </c>
      <c r="AA17" s="6">
        <f>(U17*3)+(V17*5)+(W17*5)+(X17*20)</f>
        <v>5</v>
      </c>
      <c r="AB17" s="17">
        <f>Y17+Z17+AA17</f>
        <v>16.97</v>
      </c>
      <c r="AC17" s="18">
        <v>15.98</v>
      </c>
      <c r="AD17" s="1"/>
      <c r="AE17" s="1"/>
      <c r="AF17" s="1"/>
      <c r="AG17" s="2">
        <v>18</v>
      </c>
      <c r="AH17" s="2"/>
      <c r="AI17" s="2"/>
      <c r="AJ17" s="2"/>
      <c r="AK17" s="2"/>
      <c r="AL17" s="7">
        <f>AD17+AE17+AC17</f>
        <v>15.98</v>
      </c>
      <c r="AM17" s="16">
        <f>AG17/2</f>
        <v>9</v>
      </c>
      <c r="AN17" s="6">
        <f>(AH17*3)+(AI17*5)+(AJ17*5)+(AK17*20)</f>
        <v>0</v>
      </c>
      <c r="AO17" s="17">
        <f>AL17+AM17+AN17</f>
        <v>24.98</v>
      </c>
      <c r="AP17" s="18">
        <v>20.16</v>
      </c>
      <c r="AQ17" s="1"/>
      <c r="AR17" s="1"/>
      <c r="AS17" s="2">
        <v>14</v>
      </c>
      <c r="AT17" s="2"/>
      <c r="AU17" s="2"/>
      <c r="AV17" s="2"/>
      <c r="AW17" s="2"/>
      <c r="AX17" s="7">
        <f>AP17+AQ17+AR17</f>
        <v>20.16</v>
      </c>
      <c r="AY17" s="16">
        <f>AS17/2</f>
        <v>7</v>
      </c>
      <c r="AZ17" s="6">
        <f>(AT17*3)+(AU17*5)+(AV17*5)+(AW17*20)</f>
        <v>0</v>
      </c>
      <c r="BA17" s="17">
        <f>AX17+AY17+AZ17</f>
        <v>27.16</v>
      </c>
      <c r="BB17" s="18">
        <v>35.51</v>
      </c>
      <c r="BC17" s="1"/>
      <c r="BD17" s="1"/>
      <c r="BE17" s="2">
        <v>71</v>
      </c>
      <c r="BF17" s="2">
        <v>1</v>
      </c>
      <c r="BG17" s="2">
        <v>6</v>
      </c>
      <c r="BH17" s="2">
        <v>1</v>
      </c>
      <c r="BI17" s="2"/>
      <c r="BJ17" s="7">
        <f>BB17+BC17+BD17</f>
        <v>35.51</v>
      </c>
      <c r="BK17" s="16">
        <f>BE17/2</f>
        <v>35.5</v>
      </c>
      <c r="BL17" s="6">
        <f>(BF17*3)+(BG17*5)+(BH17*5)+(BI17*20)</f>
        <v>38</v>
      </c>
      <c r="BM17" s="17">
        <f>BJ17+BK17+BL17</f>
        <v>109.01</v>
      </c>
      <c r="BN17" s="18"/>
      <c r="BO17" s="1"/>
      <c r="BP17" s="1"/>
      <c r="BQ17" s="2"/>
      <c r="BR17" s="2"/>
      <c r="BS17" s="2"/>
      <c r="BT17" s="2"/>
      <c r="BU17" s="2"/>
      <c r="BV17" s="7"/>
      <c r="BW17" s="16"/>
      <c r="BX17" s="6"/>
      <c r="BY17" s="17"/>
      <c r="BZ17" s="18"/>
      <c r="CA17" s="1"/>
      <c r="CB17" s="2"/>
      <c r="CC17" s="2"/>
      <c r="CD17" s="2"/>
      <c r="CE17" s="2"/>
      <c r="CF17" s="2"/>
      <c r="CG17" s="7"/>
      <c r="CH17" s="16"/>
      <c r="CI17" s="6"/>
      <c r="CJ17" s="17"/>
      <c r="CK17" s="18"/>
      <c r="CL17" s="1"/>
      <c r="CM17" s="2"/>
      <c r="CN17" s="2"/>
      <c r="CO17" s="2"/>
      <c r="CP17" s="2"/>
      <c r="CQ17" s="2"/>
      <c r="CR17" s="7"/>
      <c r="CS17" s="16"/>
      <c r="CT17" s="6"/>
      <c r="CU17" s="17"/>
      <c r="CV17" s="18"/>
      <c r="CW17" s="1"/>
      <c r="CX17" s="2"/>
      <c r="CY17" s="2"/>
      <c r="CZ17" s="2"/>
      <c r="DA17" s="2"/>
      <c r="DB17" s="2"/>
      <c r="DC17" s="7"/>
      <c r="DD17" s="16"/>
      <c r="DE17" s="6"/>
      <c r="DF17" s="17"/>
    </row>
    <row r="18" spans="1:110" ht="12.75">
      <c r="A18" s="20">
        <v>16</v>
      </c>
      <c r="B18" s="49" t="s">
        <v>88</v>
      </c>
      <c r="C18" s="42"/>
      <c r="D18" s="42"/>
      <c r="E18" s="42"/>
      <c r="F18" s="42"/>
      <c r="G18" s="42" t="s">
        <v>90</v>
      </c>
      <c r="H18" s="30">
        <f>I18+J18+K18</f>
        <v>158.97</v>
      </c>
      <c r="I18" s="31">
        <f>Y18+AL18+AX18+BJ18+BV18+CG18+CR18+DC18</f>
        <v>58.47</v>
      </c>
      <c r="J18" s="8">
        <f>AA18+AN18+AZ18+BL18+BX18+CI18+CT18+DE18</f>
        <v>78</v>
      </c>
      <c r="K18" s="34">
        <f>L18/2</f>
        <v>22.5</v>
      </c>
      <c r="L18" s="35">
        <f>T18+AG18+AS18+BE18+BQ18+CB18+CM18+CX18</f>
        <v>45</v>
      </c>
      <c r="M18" s="18">
        <v>5.16</v>
      </c>
      <c r="N18" s="1"/>
      <c r="O18" s="1"/>
      <c r="P18" s="1"/>
      <c r="Q18" s="1"/>
      <c r="R18" s="1"/>
      <c r="S18" s="1"/>
      <c r="T18" s="2">
        <v>6</v>
      </c>
      <c r="U18" s="2"/>
      <c r="V18" s="2"/>
      <c r="W18" s="2">
        <v>1</v>
      </c>
      <c r="X18" s="19">
        <v>1</v>
      </c>
      <c r="Y18" s="7">
        <f>M18+N18+O18+P18+Q18+R18+S18</f>
        <v>5.16</v>
      </c>
      <c r="Z18" s="16">
        <f>T18/2</f>
        <v>3</v>
      </c>
      <c r="AA18" s="6">
        <f>(U18*3)+(V18*5)+(W18*5)+(X18*20)</f>
        <v>25</v>
      </c>
      <c r="AB18" s="17">
        <f>Y18+Z18+AA18</f>
        <v>33.16</v>
      </c>
      <c r="AC18" s="18">
        <v>7.72</v>
      </c>
      <c r="AD18" s="1"/>
      <c r="AE18" s="1"/>
      <c r="AF18" s="1"/>
      <c r="AG18" s="2">
        <v>13</v>
      </c>
      <c r="AH18" s="2">
        <v>1</v>
      </c>
      <c r="AI18" s="2">
        <v>1</v>
      </c>
      <c r="AJ18" s="2">
        <v>1</v>
      </c>
      <c r="AK18" s="2">
        <v>1</v>
      </c>
      <c r="AL18" s="7">
        <f>AD18+AE18+AC18</f>
        <v>7.72</v>
      </c>
      <c r="AM18" s="16">
        <f>AG18/2</f>
        <v>6.5</v>
      </c>
      <c r="AN18" s="6">
        <f>(AH18*3)+(AI18*5)+(AJ18*5)+(AK18*20)</f>
        <v>33</v>
      </c>
      <c r="AO18" s="17">
        <f>AL18+AM18+AN18</f>
        <v>47.22</v>
      </c>
      <c r="AP18" s="18">
        <v>14.12</v>
      </c>
      <c r="AQ18" s="1"/>
      <c r="AR18" s="1"/>
      <c r="AS18" s="2">
        <v>12</v>
      </c>
      <c r="AT18" s="2"/>
      <c r="AU18" s="2"/>
      <c r="AV18" s="2"/>
      <c r="AW18" s="2">
        <v>1</v>
      </c>
      <c r="AX18" s="7">
        <f>AP18+AQ18+AR18</f>
        <v>14.12</v>
      </c>
      <c r="AY18" s="16">
        <f>AS18/2</f>
        <v>6</v>
      </c>
      <c r="AZ18" s="6">
        <f>(AT18*3)+(AU18*5)+(AV18*5)+(AW18*20)</f>
        <v>20</v>
      </c>
      <c r="BA18" s="17">
        <f>AX18+AY18+AZ18</f>
        <v>40.12</v>
      </c>
      <c r="BB18" s="18">
        <v>31.47</v>
      </c>
      <c r="BC18" s="1"/>
      <c r="BD18" s="1"/>
      <c r="BE18" s="2">
        <v>14</v>
      </c>
      <c r="BF18" s="2"/>
      <c r="BG18" s="2"/>
      <c r="BH18" s="2"/>
      <c r="BI18" s="2"/>
      <c r="BJ18" s="7">
        <f>BB18+BC18+BD18</f>
        <v>31.47</v>
      </c>
      <c r="BK18" s="16">
        <f>BE18/2</f>
        <v>7</v>
      </c>
      <c r="BL18" s="6">
        <f>(BF18*3)+(BG18*5)+(BH18*5)+(BI18*20)</f>
        <v>0</v>
      </c>
      <c r="BM18" s="17">
        <f>BJ18+BK18+BL18</f>
        <v>38.47</v>
      </c>
      <c r="BN18" s="18"/>
      <c r="BO18" s="1"/>
      <c r="BP18" s="1"/>
      <c r="BQ18" s="2"/>
      <c r="BR18" s="2"/>
      <c r="BS18" s="2"/>
      <c r="BT18" s="2"/>
      <c r="BU18" s="2"/>
      <c r="BV18" s="7"/>
      <c r="BW18" s="16"/>
      <c r="BX18" s="6"/>
      <c r="BY18" s="17"/>
      <c r="BZ18" s="18"/>
      <c r="CA18" s="1"/>
      <c r="CB18" s="2"/>
      <c r="CC18" s="2"/>
      <c r="CD18" s="2"/>
      <c r="CE18" s="2"/>
      <c r="CF18" s="2"/>
      <c r="CG18" s="7"/>
      <c r="CH18" s="16"/>
      <c r="CI18" s="6"/>
      <c r="CJ18" s="17"/>
      <c r="CK18" s="18"/>
      <c r="CL18" s="1"/>
      <c r="CM18" s="2"/>
      <c r="CN18" s="2"/>
      <c r="CO18" s="2"/>
      <c r="CP18" s="2"/>
      <c r="CQ18" s="2"/>
      <c r="CR18" s="7"/>
      <c r="CS18" s="16"/>
      <c r="CT18" s="6"/>
      <c r="CU18" s="17"/>
      <c r="CV18" s="18"/>
      <c r="CW18" s="1"/>
      <c r="CX18" s="2"/>
      <c r="CY18" s="2"/>
      <c r="CZ18" s="2"/>
      <c r="DA18" s="2"/>
      <c r="DB18" s="2"/>
      <c r="DC18" s="7"/>
      <c r="DD18" s="16"/>
      <c r="DE18" s="6"/>
      <c r="DF18" s="17"/>
    </row>
  </sheetData>
  <sheetProtection selectLockedCells="1" sort="0" autoFilter="0"/>
  <mergeCells count="10">
    <mergeCell ref="CV1:DF1"/>
    <mergeCell ref="BN1:BY1"/>
    <mergeCell ref="BB1:BM1"/>
    <mergeCell ref="M1:AB1"/>
    <mergeCell ref="AC1:AO1"/>
    <mergeCell ref="A1:G1"/>
    <mergeCell ref="BZ1:CJ1"/>
    <mergeCell ref="CK1:CU1"/>
    <mergeCell ref="H1:L1"/>
    <mergeCell ref="AP1:BA1"/>
  </mergeCells>
  <conditionalFormatting sqref="B3:G6 H3:H7 C12:F13 C14:G14 C7:G11 B16:G17 H14:H17 C18:H18">
    <cfRule type="expression" priority="17" dxfId="0" stopIfTrue="1">
      <formula>$C3&gt;1</formula>
    </cfRule>
  </conditionalFormatting>
  <conditionalFormatting sqref="B12:B13">
    <cfRule type="expression" priority="19" dxfId="0" stopIfTrue="1">
      <formula>$C16&gt;1</formula>
    </cfRule>
  </conditionalFormatting>
  <conditionalFormatting sqref="G12:H13">
    <cfRule type="expression" priority="12" dxfId="0" stopIfTrue="1">
      <formula>$C12&gt;1</formula>
    </cfRule>
  </conditionalFormatting>
  <conditionalFormatting sqref="C15:G15">
    <cfRule type="expression" priority="10" dxfId="0" stopIfTrue="1">
      <formula>$C15&gt;1</formula>
    </cfRule>
  </conditionalFormatting>
  <conditionalFormatting sqref="B15">
    <cfRule type="expression" priority="9" dxfId="0" stopIfTrue="1">
      <formula>$C15&gt;1</formula>
    </cfRule>
  </conditionalFormatting>
  <conditionalFormatting sqref="B7:B11">
    <cfRule type="expression" priority="8" dxfId="0" stopIfTrue="1">
      <formula>$C7&gt;1</formula>
    </cfRule>
  </conditionalFormatting>
  <conditionalFormatting sqref="B18">
    <cfRule type="expression" priority="20" dxfId="0" stopIfTrue="1">
      <formula>Scoresheet!#REF!&gt;1</formula>
    </cfRule>
  </conditionalFormatting>
  <conditionalFormatting sqref="H8:H11">
    <cfRule type="expression" priority="4" dxfId="0" stopIfTrue="1">
      <formula>$C8&gt;1</formula>
    </cfRule>
  </conditionalFormatting>
  <printOptions gridLines="1" horizontalCentered="1" verticalCentered="1"/>
  <pageMargins left="0.25" right="0.25" top="0.5" bottom="0.25" header="0.25" footer="0"/>
  <pageSetup blackAndWhite="1" fitToHeight="1" fitToWidth="1" horizontalDpi="300" verticalDpi="300" orientation="landscape" pageOrder="overThenDown" scale="52" r:id="rId3"/>
  <headerFooter alignWithMargins="0">
    <oddHeader>&amp;CPage &amp;P&amp;RIDPA Match Scoring Spreadsheet (X-Large)</oddHeader>
  </headerFooter>
  <colBreaks count="4" manualBreakCount="4">
    <brk id="12" max="65535" man="1"/>
    <brk id="28" max="65535" man="1"/>
    <brk id="77" max="23" man="1"/>
    <brk id="99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27</v>
      </c>
      <c r="B1" s="13">
        <v>0</v>
      </c>
      <c r="C1" s="11" t="s">
        <v>38</v>
      </c>
    </row>
    <row r="2" spans="1:3" ht="12.75">
      <c r="A2" s="10" t="s">
        <v>28</v>
      </c>
      <c r="B2" s="13">
        <v>1</v>
      </c>
      <c r="C2" s="12" t="s">
        <v>40</v>
      </c>
    </row>
    <row r="3" spans="1:3" ht="12.75">
      <c r="A3" s="10" t="s">
        <v>29</v>
      </c>
      <c r="B3" s="13">
        <v>2</v>
      </c>
      <c r="C3" s="12" t="s">
        <v>41</v>
      </c>
    </row>
    <row r="4" spans="1:3" ht="12.75">
      <c r="A4" s="10" t="s">
        <v>13</v>
      </c>
      <c r="B4" s="13">
        <v>3</v>
      </c>
      <c r="C4" s="12" t="s">
        <v>36</v>
      </c>
    </row>
    <row r="5" spans="1:3" ht="12.75">
      <c r="A5" s="10" t="s">
        <v>30</v>
      </c>
      <c r="B5" s="13">
        <v>4</v>
      </c>
      <c r="C5" s="12" t="s">
        <v>37</v>
      </c>
    </row>
    <row r="6" spans="1:2" ht="12.75">
      <c r="A6" s="10"/>
      <c r="B6" s="13"/>
    </row>
    <row r="7" spans="1:3" ht="12.75">
      <c r="A7" s="10" t="s">
        <v>31</v>
      </c>
      <c r="B7" s="13">
        <v>0</v>
      </c>
      <c r="C7" s="12" t="s">
        <v>39</v>
      </c>
    </row>
    <row r="8" spans="1:3" ht="12.75">
      <c r="A8" s="10" t="s">
        <v>32</v>
      </c>
      <c r="B8" s="13">
        <v>1</v>
      </c>
      <c r="C8" s="12"/>
    </row>
    <row r="9" spans="1:2" ht="12.75">
      <c r="A9" s="10" t="s">
        <v>33</v>
      </c>
      <c r="B9" s="13">
        <v>2</v>
      </c>
    </row>
    <row r="10" spans="1:3" ht="12.75">
      <c r="A10" s="10" t="s">
        <v>34</v>
      </c>
      <c r="B10" s="13">
        <v>3</v>
      </c>
      <c r="C10" s="12"/>
    </row>
    <row r="11" spans="1:3" ht="12.75">
      <c r="A11" s="10" t="s">
        <v>35</v>
      </c>
      <c r="B11" s="13">
        <v>4</v>
      </c>
      <c r="C11" s="12"/>
    </row>
    <row r="13" spans="1:3" ht="12.75">
      <c r="A13" s="14">
        <v>0</v>
      </c>
      <c r="B13" s="10" t="s">
        <v>31</v>
      </c>
      <c r="C13" s="12" t="s">
        <v>60</v>
      </c>
    </row>
    <row r="14" spans="1:3" ht="12.75">
      <c r="A14" s="14">
        <v>1</v>
      </c>
      <c r="B14" s="10" t="s">
        <v>32</v>
      </c>
      <c r="C14" s="12"/>
    </row>
    <row r="15" spans="1:3" ht="12.75">
      <c r="A15" s="14">
        <v>2</v>
      </c>
      <c r="B15" s="10" t="s">
        <v>33</v>
      </c>
      <c r="C15" s="12"/>
    </row>
    <row r="16" spans="1:3" ht="12.75">
      <c r="A16" s="14">
        <v>3</v>
      </c>
      <c r="B16" s="10" t="s">
        <v>34</v>
      </c>
      <c r="C16" s="12"/>
    </row>
    <row r="17" spans="1:3" ht="12.75">
      <c r="A17" s="14">
        <v>4</v>
      </c>
      <c r="B17" t="s">
        <v>67</v>
      </c>
      <c r="C17" t="s">
        <v>68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1" customFormat="1" ht="12.75">
      <c r="A1" s="36" t="s">
        <v>14</v>
      </c>
    </row>
    <row r="2" s="21" customFormat="1" ht="12.75">
      <c r="A2" s="22"/>
    </row>
    <row r="3" s="21" customFormat="1" ht="12.75">
      <c r="A3" s="22"/>
    </row>
    <row r="4" s="21" customFormat="1" ht="12.75">
      <c r="A4" s="36" t="s">
        <v>69</v>
      </c>
    </row>
    <row r="5" s="21" customFormat="1" ht="12.75">
      <c r="A5" s="22" t="s">
        <v>70</v>
      </c>
    </row>
    <row r="6" s="21" customFormat="1" ht="12.75" customHeight="1">
      <c r="A6" s="22"/>
    </row>
    <row r="7" ht="12.75">
      <c r="A7" s="22" t="s">
        <v>71</v>
      </c>
    </row>
    <row r="8" ht="12.75">
      <c r="A8" s="22" t="s">
        <v>72</v>
      </c>
    </row>
    <row r="9" ht="12.75">
      <c r="A9" s="22" t="s">
        <v>73</v>
      </c>
    </row>
    <row r="10" ht="12.75">
      <c r="A10" s="22" t="s">
        <v>74</v>
      </c>
    </row>
    <row r="11" ht="12.75">
      <c r="A11" s="22" t="s">
        <v>75</v>
      </c>
    </row>
    <row r="12" ht="12.75">
      <c r="A12" s="22" t="s">
        <v>76</v>
      </c>
    </row>
    <row r="13" ht="12.75">
      <c r="A13" s="22" t="s">
        <v>0</v>
      </c>
    </row>
    <row r="14" ht="12.75">
      <c r="A14" s="22" t="s">
        <v>1</v>
      </c>
    </row>
    <row r="15" ht="12.75">
      <c r="A15" s="22"/>
    </row>
    <row r="16" ht="27" customHeight="1">
      <c r="A16" s="22" t="s">
        <v>2</v>
      </c>
    </row>
    <row r="17" ht="12.75">
      <c r="A17" s="22"/>
    </row>
    <row r="18" ht="12.75">
      <c r="A18" s="22"/>
    </row>
    <row r="19" ht="25.5">
      <c r="A19" s="37" t="s">
        <v>11</v>
      </c>
    </row>
    <row r="20" ht="12.75">
      <c r="A20" s="37"/>
    </row>
    <row r="21" ht="12.75">
      <c r="A21" s="21"/>
    </row>
    <row r="22" ht="12.75">
      <c r="A22" s="38" t="s">
        <v>3</v>
      </c>
    </row>
    <row r="23" ht="12.75">
      <c r="A23" s="22" t="s">
        <v>71</v>
      </c>
    </row>
    <row r="24" ht="12.75">
      <c r="A24" s="21" t="s">
        <v>4</v>
      </c>
    </row>
    <row r="25" ht="12.75">
      <c r="A25" s="21" t="s">
        <v>10</v>
      </c>
    </row>
    <row r="26" ht="12.75">
      <c r="A26" s="21" t="s">
        <v>5</v>
      </c>
    </row>
    <row r="27" ht="12.75">
      <c r="A27" s="21" t="s">
        <v>6</v>
      </c>
    </row>
    <row r="28" ht="12.75">
      <c r="A28" s="21" t="s">
        <v>7</v>
      </c>
    </row>
    <row r="29" ht="12.75">
      <c r="A29" s="21" t="s">
        <v>12</v>
      </c>
    </row>
    <row r="30" ht="12.75">
      <c r="A30" s="21" t="s">
        <v>8</v>
      </c>
    </row>
    <row r="31" ht="12.75">
      <c r="A31" s="21" t="s">
        <v>9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2013-04-03T13:01:04Z</cp:lastPrinted>
  <dcterms:created xsi:type="dcterms:W3CDTF">2001-08-02T04:21:03Z</dcterms:created>
  <dcterms:modified xsi:type="dcterms:W3CDTF">2017-05-03T15:05:05Z</dcterms:modified>
  <cp:category/>
  <cp:version/>
  <cp:contentType/>
  <cp:contentStatus/>
  <cp:revision>1</cp:revision>
</cp:coreProperties>
</file>